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0" yWindow="-110" windowWidth="19420" windowHeight="11020"/>
  </bookViews>
  <sheets>
    <sheet name="DS Kèm theo" sheetId="9" r:id="rId1"/>
    <sheet name="TH Nhân Khẩu" sheetId="15" state="hidden" r:id="rId2"/>
    <sheet name=" Tổng DT " sheetId="14" state="hidden" r:id="rId3"/>
    <sheet name="TH Nhân Khẩu DATA" sheetId="12" state="hidden" r:id="rId4"/>
    <sheet name="Mỗ" sheetId="11" state="hidden" r:id="rId5"/>
  </sheets>
  <definedNames>
    <definedName name="_1">#REF!</definedName>
    <definedName name="_1000A01">#N/A</definedName>
    <definedName name="_2">#REF!</definedName>
    <definedName name="_btm10">#REF!</definedName>
    <definedName name="_BTM150">#REF!</definedName>
    <definedName name="_BTM200">#REF!</definedName>
    <definedName name="_BTM50">#REF!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dn400">#REF!</definedName>
    <definedName name="_ddn600">#REF!</definedName>
    <definedName name="_FIL2">#REF!</definedName>
    <definedName name="_Fill" hidden="1">#REF!</definedName>
    <definedName name="_xlnm._FilterDatabase" localSheetId="2" hidden="1">' Tổng DT '!$A$7:$J$63</definedName>
    <definedName name="_xlnm._FilterDatabase" localSheetId="0" hidden="1">'DS Kèm theo'!$A$5:$Q$139</definedName>
    <definedName name="_xlnm._FilterDatabase" localSheetId="4" hidden="1">Mỗ!$A$6:$Y$21</definedName>
    <definedName name="_xlnm._FilterDatabase" localSheetId="1" hidden="1">'TH Nhân Khẩu'!$A$2:$I$361</definedName>
    <definedName name="_GFE28">#REF!</definedName>
    <definedName name="_hom2">#REF!</definedName>
    <definedName name="_Key1" hidden="1">#REF!</definedName>
    <definedName name="_Key2" hidden="1">#REF!</definedName>
    <definedName name="_kl1">#REF!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Ph30">#REF!</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XB80">#REF!</definedName>
    <definedName name="_rp95">#REF!</definedName>
    <definedName name="_Sat27">#REF!</definedName>
    <definedName name="_Sat6">#REF!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rt" hidden="1">#REF!</definedName>
    <definedName name="_sua20">#REF!</definedName>
    <definedName name="_sua30">#REF!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vl1">#REF!</definedName>
    <definedName name="_VL100">#REF!</definedName>
    <definedName name="_VL200">#REF!</definedName>
    <definedName name="_VL250">#REF!</definedName>
    <definedName name="_xb80">#REF!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277Print_Titles">#REF!</definedName>
    <definedName name="A35_">#REF!</definedName>
    <definedName name="A50_">#REF!</definedName>
    <definedName name="A70_">#REF!</definedName>
    <definedName name="A95_">#REF!</definedName>
    <definedName name="AA">#REF!</definedName>
    <definedName name="AC120_">#REF!</definedName>
    <definedName name="AC35_">#REF!</definedName>
    <definedName name="AC50_">#REF!</definedName>
    <definedName name="AC70_">#REF!</definedName>
    <definedName name="AC95_">#REF!</definedName>
    <definedName name="ag15F80">#REF!</definedName>
    <definedName name="All_Item">#REF!</definedName>
    <definedName name="ALPIN">#N/A</definedName>
    <definedName name="ALPJYOU">#N/A</definedName>
    <definedName name="ALPTOI">#N/A</definedName>
    <definedName name="anpha">#REF!</definedName>
    <definedName name="AoBok">#REF!</definedName>
    <definedName name="B">#REF!</definedName>
    <definedName name="b_1">#REF!</definedName>
    <definedName name="b_2">#REF!</definedName>
    <definedName name="b_3">#REF!</definedName>
    <definedName name="B_Isc">#REF!</definedName>
    <definedName name="B6Apha">#REF!</definedName>
    <definedName name="B6beta">#REF!</definedName>
    <definedName name="B6d">#REF!</definedName>
    <definedName name="B6phi">#REF!</definedName>
    <definedName name="B7Csau">#REF!</definedName>
    <definedName name="B7dset">#REF!</definedName>
    <definedName name="B7R">#REF!</definedName>
    <definedName name="Bai_ducdam_coc">#REF!</definedName>
    <definedName name="ban_dan">#REF!</definedName>
    <definedName name="bang_gia">#REF!</definedName>
    <definedName name="bangchu">#REF!</definedName>
    <definedName name="Bangfs">#REF!</definedName>
    <definedName name="Bangtienluong">#REF!</definedName>
    <definedName name="BarData">#REF!</definedName>
    <definedName name="BB">#REF!</definedName>
    <definedName name="BBAN">#REF!</definedName>
    <definedName name="Be_duc_dam">#REF!</definedName>
    <definedName name="bengam">#REF!</definedName>
    <definedName name="benuoc">#REF!</definedName>
    <definedName name="bia">#REF!</definedName>
    <definedName name="Book2">#REF!</definedName>
    <definedName name="BOQ">#REF!</definedName>
    <definedName name="BT">#REF!</definedName>
    <definedName name="BT_CT_Mong_Mo_Tru_Cau">#REF!</definedName>
    <definedName name="BTN_CPDD_tuoi_nhua_lot">#REF!</definedName>
    <definedName name="buoc">#REF!</definedName>
    <definedName name="BVCISUMMARY">#REF!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_">#REF!</definedName>
    <definedName name="cao">#REF!</definedName>
    <definedName name="cap_DUL_va_TC">#REF!</definedName>
    <definedName name="Category_All">#REF!</definedName>
    <definedName name="CATIN">#N/A</definedName>
    <definedName name="CATJYOU">#N/A</definedName>
    <definedName name="CATREC">#N/A</definedName>
    <definedName name="CATSYU">#N/A</definedName>
    <definedName name="catvang">#REF!</definedName>
    <definedName name="Caunho">#REF!</definedName>
    <definedName name="Cb">#REF!</definedName>
    <definedName name="CC">#REF!</definedName>
    <definedName name="CCS">#REF!</definedName>
    <definedName name="CDD">#REF!</definedName>
    <definedName name="CELPNT">#REF!</definedName>
    <definedName name="CELPNT2">#REF!</definedName>
    <definedName name="CK">#REF!</definedName>
    <definedName name="CLVC3">0.1</definedName>
    <definedName name="CLVCTB">#REF!</definedName>
    <definedName name="CLVL">#REF!</definedName>
    <definedName name="CNC">#REF!</definedName>
    <definedName name="CND">#REF!</definedName>
    <definedName name="CNG">#REF!</definedName>
    <definedName name="Co">#REF!</definedName>
    <definedName name="Coc_BTCT">#REF!</definedName>
    <definedName name="cocbtct">#REF!</definedName>
    <definedName name="cocot">#REF!</definedName>
    <definedName name="cocott">#REF!</definedName>
    <definedName name="Cöï_ly_vaän_chuyeãn">#REF!</definedName>
    <definedName name="CÖÏ_LY_VAÄN_CHUYEÅN">#REF!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T">#REF!</definedName>
    <definedName name="cot7.5">#REF!</definedName>
    <definedName name="cot8.5">#REF!</definedName>
    <definedName name="cottron">#REF!</definedName>
    <definedName name="cotvuong">#REF!</definedName>
    <definedName name="COVER">#REF!</definedName>
    <definedName name="CPC">#REF!</definedName>
    <definedName name="CPK">#REF!</definedName>
    <definedName name="CPTB">#REF!</definedName>
    <definedName name="CPVC100">#REF!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u">#REF!</definedName>
    <definedName name="csd3p">#REF!</definedName>
    <definedName name="csddg1p">#REF!</definedName>
    <definedName name="csddt1p">#REF!</definedName>
    <definedName name="csht3p">#REF!</definedName>
    <definedName name="CT">#REF!</definedName>
    <definedName name="CT_KSTK">#REF!</definedName>
    <definedName name="ctbb">#REF!</definedName>
    <definedName name="ctiep">#REF!</definedName>
    <definedName name="CTieu_H">#REF!</definedName>
    <definedName name="CTieuXB">#REF!</definedName>
    <definedName name="CURRENCY">#REF!</definedName>
    <definedName name="CX">#REF!</definedName>
    <definedName name="D_7101A_B">#REF!</definedName>
    <definedName name="dam">#REF!</definedName>
    <definedName name="danducsan">#REF!</definedName>
    <definedName name="DAT">#REF!</definedName>
    <definedName name="data">#REF!</definedName>
    <definedName name="data1">#REF!</definedName>
    <definedName name="Data11">#REF!</definedName>
    <definedName name="Data41">#REF!</definedName>
    <definedName name="data6">#REF!</definedName>
    <definedName name="_xlnm.Database">#REF!</definedName>
    <definedName name="dcct">#REF!</definedName>
    <definedName name="DD">#REF!</definedName>
    <definedName name="den_bu">#REF!</definedName>
    <definedName name="dgbdII">#REF!</definedName>
    <definedName name="DGCTI592">#REF!</definedName>
    <definedName name="dgnc">#REF!</definedName>
    <definedName name="dgqndn">#REF!</definedName>
    <definedName name="dgvl">#REF!</definedName>
    <definedName name="dhom">#REF!</definedName>
    <definedName name="dien" localSheetId="1" hidden="1">{"'Sheet1'!$L$16"}</definedName>
    <definedName name="dien" hidden="1">{"'Sheet1'!$L$16"}</definedName>
    <definedName name="dientichck">#REF!</definedName>
    <definedName name="dinh2">#REF!</definedName>
    <definedName name="dl">#REF!</definedName>
    <definedName name="dm56bxd">#REF!</definedName>
    <definedName name="DN">#REF!</definedName>
    <definedName name="doan1">#REF!</definedName>
    <definedName name="doan2">#REF!</definedName>
    <definedName name="doan3">#REF!</definedName>
    <definedName name="doan4">#REF!</definedName>
    <definedName name="doan5">#REF!</definedName>
    <definedName name="doan6">#REF!</definedName>
    <definedName name="Documents_array">#REF!</definedName>
    <definedName name="Dong_coc">#REF!</definedName>
    <definedName name="ds1pnc">#REF!</definedName>
    <definedName name="ds1pvl">#REF!</definedName>
    <definedName name="ds3pnc">#REF!</definedName>
    <definedName name="ds3pvl">#REF!</definedName>
    <definedName name="DSet">#REF!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ong_dau_cau">#REF!</definedName>
    <definedName name="DutoanDongmo">#REF!</definedName>
    <definedName name="DX">#REF!</definedName>
    <definedName name="DY">#REF!</definedName>
    <definedName name="DZ">#REF!</definedName>
    <definedName name="DZ_04">#REF!</definedName>
    <definedName name="DZ_35">#REF!</definedName>
    <definedName name="E_p">#REF!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PORT">#REF!</definedName>
    <definedName name="_xlnm.Extract">#REF!</definedName>
    <definedName name="f">#REF!</definedName>
    <definedName name="f92F56">#REF!</definedName>
    <definedName name="FACTOR">#REF!</definedName>
    <definedName name="fc">#REF!</definedName>
    <definedName name="FIL">#REF!</definedName>
    <definedName name="FILE">#REF!</definedName>
    <definedName name="FS">#REF!</definedName>
    <definedName name="G">#REF!</definedName>
    <definedName name="g_1">#REF!</definedName>
    <definedName name="G_2">#REF!</definedName>
    <definedName name="g_3">#REF!</definedName>
    <definedName name="geff">#REF!</definedName>
    <definedName name="ghip">#REF!</definedName>
    <definedName name="gia_tien">#REF!</definedName>
    <definedName name="gia_tien_1">#REF!</definedName>
    <definedName name="gia_tien_2">#REF!</definedName>
    <definedName name="gia_tien_3">#REF!</definedName>
    <definedName name="gia_tien_BTN">#REF!</definedName>
    <definedName name="gl3p">#REF!</definedName>
    <definedName name="gs">#REF!</definedName>
    <definedName name="GTXL">#REF!</definedName>
    <definedName name="GXMAX">#REF!</definedName>
    <definedName name="GXMIN">#REF!</definedName>
    <definedName name="GYMAX">#REF!</definedName>
    <definedName name="GYMIN">#REF!</definedName>
    <definedName name="h">#REF!</definedName>
    <definedName name="H_30">#REF!</definedName>
    <definedName name="h_d">#REF!</definedName>
    <definedName name="ha">#REF!</definedName>
    <definedName name="Hang_muc_khac">#REF!</definedName>
    <definedName name="hc">#REF!</definedName>
    <definedName name="Heä_soá_laép_xaø_H">1.7</definedName>
    <definedName name="heä_soá_sình_laày">#REF!</definedName>
    <definedName name="HH">#REF!</definedName>
    <definedName name="HHcat">#REF!</definedName>
    <definedName name="HHda">#REF!</definedName>
    <definedName name="HHxm">#REF!</definedName>
    <definedName name="hien">#REF!</definedName>
    <definedName name="HOME_MANP">#REF!</definedName>
    <definedName name="HOMEOFFICE_COST">#REF!</definedName>
    <definedName name="HSCT3">0.1</definedName>
    <definedName name="hsdc1">#REF!</definedName>
    <definedName name="HSDN">2.5</definedName>
    <definedName name="HSHH">#REF!</definedName>
    <definedName name="HSHHUT">#REF!</definedName>
    <definedName name="HSSL">#REF!</definedName>
    <definedName name="hßm4">#REF!</definedName>
    <definedName name="hsUd">#REF!</definedName>
    <definedName name="HSVC1">#REF!</definedName>
    <definedName name="HSVC2">#REF!</definedName>
    <definedName name="HSVC3">#REF!</definedName>
    <definedName name="HTML_CodePage" hidden="1">950</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Huong" localSheetId="1" hidden="1">{"'Sheet1'!$L$16"}</definedName>
    <definedName name="Huong" hidden="1">{"'Sheet1'!$L$16"}</definedName>
    <definedName name="huy" localSheetId="1" hidden="1">{"'Sheet1'!$L$16"}</definedName>
    <definedName name="huy" hidden="1">{"'Sheet1'!$L$16"}</definedName>
    <definedName name="I">#REF!</definedName>
    <definedName name="I_p">#REF!</definedName>
    <definedName name="IDLAB_COST">#REF!</definedName>
    <definedName name="IMPORT">#REF!</definedName>
    <definedName name="IND_LAB">#REF!</definedName>
    <definedName name="INDMANP">#REF!</definedName>
    <definedName name="INPUT">#REF!</definedName>
    <definedName name="INPUT1">#REF!</definedName>
    <definedName name="j">#REF!</definedName>
    <definedName name="j356C8">#REF!</definedName>
    <definedName name="jhnjnn">#REF!</definedName>
    <definedName name="k">#REF!</definedName>
    <definedName name="KA">#REF!</definedName>
    <definedName name="KAE">#REF!</definedName>
    <definedName name="KAS">#REF!</definedName>
    <definedName name="kcong">#REF!</definedName>
    <definedName name="KHldatcat">#REF!</definedName>
    <definedName name="kj">#REF!</definedName>
    <definedName name="kkk">#REF!</definedName>
    <definedName name="kl">#REF!</definedName>
    <definedName name="klc">#REF!</definedName>
    <definedName name="klctbb">#REF!</definedName>
    <definedName name="kp1ph">#REF!</definedName>
    <definedName name="ktc">#REF!</definedName>
    <definedName name="l">#REF!</definedName>
    <definedName name="l1d">#REF!</definedName>
    <definedName name="LABEL">#REF!</definedName>
    <definedName name="lan">#REF!</definedName>
    <definedName name="lanhto">#REF!</definedName>
    <definedName name="lao_keo_dam_cau">#REF!</definedName>
    <definedName name="Ldatcat">#REF!</definedName>
    <definedName name="LM">#REF!</definedName>
    <definedName name="Lmk">#REF!</definedName>
    <definedName name="LN">#REF!</definedName>
    <definedName name="Lnsc">#REF!</definedName>
    <definedName name="Lo">#REF!</definedName>
    <definedName name="loai">#REF!</definedName>
    <definedName name="LOAI_DUONG">#REF!</definedName>
    <definedName name="LoaixeH">#REF!</definedName>
    <definedName name="LoaixeXB">#REF!</definedName>
    <definedName name="LOOP">#REF!</definedName>
    <definedName name="m">#REF!</definedName>
    <definedName name="M0.4">#REF!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CRO">#REF!</definedName>
    <definedName name="MAJ_CON_EQP">#REF!</definedName>
    <definedName name="Mat_cau">#REF!</definedName>
    <definedName name="Mba1p">#REF!</definedName>
    <definedName name="Mba3p">#REF!</definedName>
    <definedName name="Mbb3p">#REF!</definedName>
    <definedName name="Mbn1p">#REF!</definedName>
    <definedName name="mc">#REF!</definedName>
    <definedName name="MENU1">#REF!</definedName>
    <definedName name="MENUVIEW">#REF!</definedName>
    <definedName name="MESSAGE">#REF!</definedName>
    <definedName name="MESSAGE1">#REF!</definedName>
    <definedName name="MESSAGE2">#REF!</definedName>
    <definedName name="MG_A">#REF!</definedName>
    <definedName name="mi">#REF!</definedName>
    <definedName name="MN">#REF!</definedName>
    <definedName name="MODIFY">#REF!</definedName>
    <definedName name="mongbang">#REF!</definedName>
    <definedName name="mongdon">#REF!</definedName>
    <definedName name="Morong">#REF!</definedName>
    <definedName name="Morong4054_85">#REF!</definedName>
    <definedName name="morong4054_98">#REF!</definedName>
    <definedName name="mR">#REF!</definedName>
    <definedName name="MTC">#REF!</definedName>
    <definedName name="MTMAC12">#REF!</definedName>
    <definedName name="MTN">#REF!</definedName>
    <definedName name="mtram">#REF!</definedName>
    <definedName name="MUA">#REF!</definedName>
    <definedName name="MVC">#REF!</definedName>
    <definedName name="myle">#REF!</definedName>
    <definedName name="n">#REF!</definedName>
    <definedName name="n_1">#REF!</definedName>
    <definedName name="n_2">#REF!</definedName>
    <definedName name="n_3">#REF!</definedName>
    <definedName name="n1pig">#REF!</definedName>
    <definedName name="n1pind">#REF!</definedName>
    <definedName name="n1ping">#REF!</definedName>
    <definedName name="n1pint">#REF!</definedName>
    <definedName name="nc">#REF!</definedName>
    <definedName name="nc_btm10">#REF!</definedName>
    <definedName name="nc1p">#REF!</definedName>
    <definedName name="nc3p">#REF!</definedName>
    <definedName name="NCBD100">#REF!</definedName>
    <definedName name="NCBD200">#REF!</definedName>
    <definedName name="NCBD250">#REF!</definedName>
    <definedName name="NCKT">#REF!</definedName>
    <definedName name="nctram">#REF!</definedName>
    <definedName name="NCVC">#REF!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EXT">#REF!</definedName>
    <definedName name="NH">#REF!</definedName>
    <definedName name="nhn">#REF!</definedName>
    <definedName name="NHot">#REF!</definedName>
    <definedName name="nig">#REF!</definedName>
    <definedName name="nig1p">#REF!</definedName>
    <definedName name="nig3p">#REF!</definedName>
    <definedName name="nignc1p">#REF!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l3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#REF!</definedName>
    <definedName name="nn1p">#REF!</definedName>
    <definedName name="nn3p">#REF!</definedName>
    <definedName name="nnnc3p">#REF!</definedName>
    <definedName name="nnvl3p">#REF!</definedName>
    <definedName name="No">#REF!</definedName>
    <definedName name="Nq">#REF!</definedName>
    <definedName name="o">#REF!</definedName>
    <definedName name="Ö135">#REF!</definedName>
    <definedName name="ong_cong_duc_san">#REF!</definedName>
    <definedName name="Ong_cong_hinh_hop_do_tai_cho">#REF!</definedName>
    <definedName name="ophom">#REF!</definedName>
    <definedName name="panen">#REF!</definedName>
    <definedName name="PChe">#REF!</definedName>
    <definedName name="Pd">#REF!</definedName>
    <definedName name="PileSize">#REF!</definedName>
    <definedName name="PileType">#REF!</definedName>
    <definedName name="PK">#REF!</definedName>
    <definedName name="PLOT">#REF!</definedName>
    <definedName name="PRICE">#REF!</definedName>
    <definedName name="PRICE1">#REF!</definedName>
    <definedName name="_xlnm.Print_Area">#REF!</definedName>
    <definedName name="_xlnm.Print_Titles" localSheetId="0">'DS Kèm theo'!$3:$5</definedName>
    <definedName name="_xlnm.Print_Titles">#N/A</definedName>
    <definedName name="PRINT_TITLES_MI">#REF!</definedName>
    <definedName name="PRINTA">#REF!</definedName>
    <definedName name="PRINTB">#REF!</definedName>
    <definedName name="PRINTC">#REF!</definedName>
    <definedName name="Pro_Soil">#REF!</definedName>
    <definedName name="PROPOSAL">#REF!</definedName>
    <definedName name="pt">#REF!</definedName>
    <definedName name="PT_Duong">#REF!</definedName>
    <definedName name="ptbc">#REF!</definedName>
    <definedName name="ptdg">#REF!</definedName>
    <definedName name="PTDG_cau">#REF!</definedName>
    <definedName name="ptdg_cong">#REF!</definedName>
    <definedName name="ptdg_duong">#REF!</definedName>
    <definedName name="ptdg_ke">#REF!</definedName>
    <definedName name="q">#REF!</definedName>
    <definedName name="qc">#REF!</definedName>
    <definedName name="qr">#REF!</definedName>
    <definedName name="qtdm">#REF!</definedName>
    <definedName name="qu">#REF!</definedName>
    <definedName name="ra11p">#REF!</definedName>
    <definedName name="ra13p">#REF!</definedName>
    <definedName name="Rcc">#REF!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san">#REF!</definedName>
    <definedName name="Sc">#REF!</definedName>
    <definedName name="scao98">#REF!</definedName>
    <definedName name="SCH">#REF!</definedName>
    <definedName name="SDMONG">#REF!</definedName>
    <definedName name="Sheet1">#REF!</definedName>
    <definedName name="sho">#REF!</definedName>
    <definedName name="sieucao">#REF!</definedName>
    <definedName name="SIGN">#REF!</definedName>
    <definedName name="SIZE">#REF!</definedName>
    <definedName name="SL_CRD">#REF!</definedName>
    <definedName name="SL_CRS">#REF!</definedName>
    <definedName name="SL_CS">#REF!</definedName>
    <definedName name="SL_DD">#REF!</definedName>
    <definedName name="slg">#REF!</definedName>
    <definedName name="soc3p">#REF!</definedName>
    <definedName name="soichon12">#REF!</definedName>
    <definedName name="soichon24">#REF!</definedName>
    <definedName name="soichon46">#REF!</definedName>
    <definedName name="SoilType">#REF!</definedName>
    <definedName name="SORT">#REF!</definedName>
    <definedName name="Spanner_Auto_File">"C:\My Documents\tinh cdo.x2a"</definedName>
    <definedName name="SPEC">#REF!</definedName>
    <definedName name="SPECSUMMARY">#REF!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#REF!</definedName>
    <definedName name="SUMMARY">#REF!</definedName>
    <definedName name="SX_Lapthao_khungV_Sdao">#REF!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41p">#REF!</definedName>
    <definedName name="t143p">#REF!</definedName>
    <definedName name="t14nc3p">#REF!</definedName>
    <definedName name="t14vl3p">#REF!</definedName>
    <definedName name="ta">#REF!</definedName>
    <definedName name="tamdan">#REF!</definedName>
    <definedName name="TaxTV">10%</definedName>
    <definedName name="TaxXL">5%</definedName>
    <definedName name="TB_TBA">#REF!</definedName>
    <definedName name="TBA">#REF!</definedName>
    <definedName name="tbtram">#REF!</definedName>
    <definedName name="TC">#REF!</definedName>
    <definedName name="TC_NHANH1">#REF!</definedName>
    <definedName name="Tchuan">#REF!</definedName>
    <definedName name="td1p">#REF!</definedName>
    <definedName name="td3p">#REF!</definedName>
    <definedName name="tdia">#REF!</definedName>
    <definedName name="tdnc1p">#REF!</definedName>
    <definedName name="TDT">#REF!</definedName>
    <definedName name="tdtr2cnc">#REF!</definedName>
    <definedName name="tdtr2cvl">#REF!</definedName>
    <definedName name="tdvl1p">#REF!</definedName>
    <definedName name="tenck">#REF!</definedName>
    <definedName name="thang">#REF!</definedName>
    <definedName name="Thanh_LC_tayvin">#REF!</definedName>
    <definedName name="thanhtien">#REF!</definedName>
    <definedName name="THDT_HT_DAO_THUONG">#REF!</definedName>
    <definedName name="THDT_HT_XOM_NOI">#REF!</definedName>
    <definedName name="THDT_NPP_XOM_NOI">#REF!</definedName>
    <definedName name="THDT_TBA_XOM_NOI">#REF!</definedName>
    <definedName name="thepban">#REF!</definedName>
    <definedName name="thepgoc25_60">#REF!</definedName>
    <definedName name="thepgoc63_75">#REF!</definedName>
    <definedName name="thepgoc80_100">#REF!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inghiem">#REF!</definedName>
    <definedName name="thkp3">#REF!</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I">#REF!</definedName>
    <definedName name="Tien">#REF!</definedName>
    <definedName name="TIENLUONG">#REF!</definedName>
    <definedName name="Tim_lan_xuat_hien_cong">#REF!</definedName>
    <definedName name="tim_xuat_hien">#REF!</definedName>
    <definedName name="TIT">#REF!</definedName>
    <definedName name="TITAN">#REF!</definedName>
    <definedName name="TK">#REF!</definedName>
    <definedName name="TKP">#REF!</definedName>
    <definedName name="TLAC120">#REF!</definedName>
    <definedName name="TLAC35">#REF!</definedName>
    <definedName name="TLAC50">#REF!</definedName>
    <definedName name="TLAC70">#REF!</definedName>
    <definedName name="TLAC95">#REF!</definedName>
    <definedName name="Tle">#REF!</definedName>
    <definedName name="tongbt">#REF!</definedName>
    <definedName name="tongcong">#REF!</definedName>
    <definedName name="tongdientich">#REF!</definedName>
    <definedName name="tongthep">#REF!</definedName>
    <definedName name="tongthetich">#REF!</definedName>
    <definedName name="TPLRP">#REF!</definedName>
    <definedName name="Tra_Cot">#REF!</definedName>
    <definedName name="Tra_DM_su_dung">#REF!</definedName>
    <definedName name="Tra_don_gia_KS">#REF!</definedName>
    <definedName name="Tra_DTCT">#REF!</definedName>
    <definedName name="Tra_gia">#REF!</definedName>
    <definedName name="Tra_ten_cong">#REF!</definedName>
    <definedName name="Tra_tim_hang_mucPT_trung">#REF!</definedName>
    <definedName name="Tra_TL">#REF!</definedName>
    <definedName name="Tra_ty_le">#REF!</definedName>
    <definedName name="Tra_ty_le2">#REF!</definedName>
    <definedName name="Tra_ty_le3">#REF!</definedName>
    <definedName name="Tra_ty_le4">#REF!</definedName>
    <definedName name="Tra_ty_le5">#REF!</definedName>
    <definedName name="trab">#REF!</definedName>
    <definedName name="TraDAH_H">#REF!</definedName>
    <definedName name="TRADE2">#REF!</definedName>
    <definedName name="TRAVL">#REF!</definedName>
    <definedName name="trt">#REF!</definedName>
    <definedName name="tru_can">#REF!</definedName>
    <definedName name="tt">#REF!</definedName>
    <definedName name="TT_1P">#REF!</definedName>
    <definedName name="TT_3p">#REF!</definedName>
    <definedName name="tthi">#REF!</definedName>
    <definedName name="ttronmk">#REF!</definedName>
    <definedName name="TTVAn5">#REF!</definedName>
    <definedName name="Tuong_chan">#REF!</definedName>
    <definedName name="tv75nc">#REF!</definedName>
    <definedName name="tv75vl">#REF!</definedName>
    <definedName name="ty_le">#REF!</definedName>
    <definedName name="ty_le_2">#REF!</definedName>
    <definedName name="ty_le_3">#REF!</definedName>
    <definedName name="ty_le_BTN">#REF!</definedName>
    <definedName name="Ty_le1">#REF!</definedName>
    <definedName name="u">#N/A</definedName>
    <definedName name="v">#REF!</definedName>
    <definedName name="V_a_b__t_ng_M200____1x2">#N/A</definedName>
    <definedName name="VARIINST">#REF!</definedName>
    <definedName name="VARIPURC">#REF!</definedName>
    <definedName name="VAT_04">#REF!</definedName>
    <definedName name="VAT_35">#REF!</definedName>
    <definedName name="VAT_Cto">#REF!</definedName>
    <definedName name="VAT_TB">#REF!</definedName>
    <definedName name="VAT_TBA">#REF!</definedName>
    <definedName name="VAT_XLTBA">#REF!</definedName>
    <definedName name="VCC">#REF!</definedName>
    <definedName name="VCD">#REF!</definedName>
    <definedName name="VCHT">#REF!</definedName>
    <definedName name="VCTT">#REF!</definedName>
    <definedName name="vd">#REF!</definedName>
    <definedName name="vd3p">#REF!</definedName>
    <definedName name="VIEW">#REF!</definedName>
    <definedName name="vl">#REF!</definedName>
    <definedName name="vl1p">#REF!</definedName>
    <definedName name="vl3p">#REF!</definedName>
    <definedName name="vlc">#REF!</definedName>
    <definedName name="vlctbb">#REF!</definedName>
    <definedName name="vldn400">#REF!</definedName>
    <definedName name="vldn600">#REF!</definedName>
    <definedName name="VLIEU">#REF!</definedName>
    <definedName name="vltram">#REF!</definedName>
    <definedName name="vr3p">#REF!</definedName>
    <definedName name="W">#REF!</definedName>
    <definedName name="wrn.chi._.tiÆt." localSheetId="1" hidden="1">{#N/A,#N/A,FALSE,"Chi tiÆt"}</definedName>
    <definedName name="wrn.chi._.tiÆt." hidden="1">{#N/A,#N/A,FALSE,"Chi tiÆt"}</definedName>
    <definedName name="x">#REF!</definedName>
    <definedName name="x1pind">#REF!</definedName>
    <definedName name="x1ping">#REF!</definedName>
    <definedName name="x1pint">#REF!</definedName>
    <definedName name="XA">#REF!</definedName>
    <definedName name="XB_80">#REF!</definedName>
    <definedName name="XCCT">0.5</definedName>
    <definedName name="xd0.6">#REF!</definedName>
    <definedName name="xd1.3">#REF!</definedName>
    <definedName name="xd1.5">#REF!</definedName>
    <definedName name="xfco">#REF!</definedName>
    <definedName name="xfco3p">#REF!</definedName>
    <definedName name="xfcotnc">#REF!</definedName>
    <definedName name="xfcotvl">#REF!</definedName>
    <definedName name="xh">#REF!</definedName>
    <definedName name="xhn">#REF!</definedName>
    <definedName name="xig">#REF!</definedName>
    <definedName name="xig1">#REF!</definedName>
    <definedName name="xig1p">#REF!</definedName>
    <definedName name="xig3p">#REF!</definedName>
    <definedName name="xignc3p">#REF!</definedName>
    <definedName name="xigvl3p">#REF!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l3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l3p">#REF!</definedName>
    <definedName name="xk0.6">#REF!</definedName>
    <definedName name="xk1.3">#REF!</definedName>
    <definedName name="xk1.5">#REF!</definedName>
    <definedName name="XL">#REF!</definedName>
    <definedName name="XL_TBA">#REF!</definedName>
    <definedName name="xld1.4">#REF!</definedName>
    <definedName name="xlk1.4">#REF!</definedName>
    <definedName name="XLP">#REF!</definedName>
    <definedName name="XMAX">#REF!</definedName>
    <definedName name="XMIN">#REF!</definedName>
    <definedName name="xn">#REF!</definedName>
    <definedName name="y">#REF!</definedName>
    <definedName name="YMAX">#REF!</definedName>
    <definedName name="YMIN">#REF!</definedName>
    <definedName name="Z">#REF!</definedName>
    <definedName name="Z_dh">#REF!</definedName>
    <definedName name="ZYX">#REF!</definedName>
    <definedName name="ZZZ">#REF!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9" l="1"/>
  <c r="A8" i="9" s="1"/>
  <c r="A12" i="9" l="1"/>
  <c r="A11" i="9"/>
  <c r="F141" i="9"/>
  <c r="L141" i="9"/>
  <c r="M141" i="9"/>
  <c r="N141" i="9"/>
  <c r="O139" i="9"/>
  <c r="O140" i="9"/>
  <c r="O114" i="9"/>
  <c r="O110" i="9"/>
  <c r="A14" i="9" l="1"/>
  <c r="I16" i="14"/>
  <c r="A16" i="9" l="1"/>
  <c r="A18" i="9"/>
  <c r="H74" i="15"/>
  <c r="A19" i="9" l="1"/>
  <c r="A20" i="9"/>
  <c r="A28" i="9"/>
  <c r="A25" i="9"/>
  <c r="H49" i="15"/>
  <c r="O41" i="9"/>
  <c r="O40" i="9"/>
  <c r="O39" i="9"/>
  <c r="O38" i="9"/>
  <c r="O27" i="9"/>
  <c r="O26" i="9"/>
  <c r="A32" i="9" l="1"/>
  <c r="O96" i="9"/>
  <c r="O24" i="9"/>
  <c r="O23" i="9"/>
  <c r="O22" i="9"/>
  <c r="O21" i="9"/>
  <c r="O20" i="9"/>
  <c r="O37" i="9"/>
  <c r="O36" i="9"/>
  <c r="O35" i="9"/>
  <c r="O34" i="9"/>
  <c r="O33" i="9"/>
  <c r="O32" i="9"/>
  <c r="K32" i="9"/>
  <c r="O31" i="9"/>
  <c r="O30" i="9"/>
  <c r="O29" i="9"/>
  <c r="O28" i="9"/>
  <c r="O25" i="9"/>
  <c r="K25" i="9"/>
  <c r="O10" i="9"/>
  <c r="O9" i="9"/>
  <c r="A33" i="9" l="1"/>
  <c r="A36" i="9" s="1"/>
  <c r="A37" i="9" s="1"/>
  <c r="A41" i="9" s="1"/>
  <c r="H356" i="15"/>
  <c r="A42" i="9" l="1"/>
  <c r="A44" i="9" s="1"/>
  <c r="A46" i="9" s="1"/>
  <c r="A48" i="9" s="1"/>
  <c r="A50" i="9" s="1"/>
  <c r="A51" i="9" s="1"/>
  <c r="A53" i="9" s="1"/>
  <c r="A60" i="9" s="1"/>
  <c r="A62" i="9" s="1"/>
  <c r="A68" i="9" s="1"/>
  <c r="A69" i="9" s="1"/>
  <c r="A72" i="9" s="1"/>
  <c r="A73" i="9" s="1"/>
  <c r="A75" i="9" s="1"/>
  <c r="A76" i="9" s="1"/>
  <c r="A77" i="9" s="1"/>
  <c r="A78" i="9" s="1"/>
  <c r="A83" i="9" s="1"/>
  <c r="A84" i="9" s="1"/>
  <c r="A87" i="9" s="1"/>
  <c r="A93" i="9" s="1"/>
  <c r="A94" i="9" s="1"/>
  <c r="A95" i="9" s="1"/>
  <c r="A96" i="9" s="1"/>
  <c r="A97" i="9" s="1"/>
  <c r="A98" i="9" s="1"/>
  <c r="A99" i="9" s="1"/>
  <c r="A104" i="9" s="1"/>
  <c r="A105" i="9" s="1"/>
  <c r="A106" i="9" s="1"/>
  <c r="A109" i="9" s="1"/>
  <c r="A110" i="9" s="1"/>
  <c r="A111" i="9" s="1"/>
  <c r="A112" i="9" s="1"/>
  <c r="A114" i="9" s="1"/>
  <c r="A115" i="9" s="1"/>
  <c r="A119" i="9" s="1"/>
  <c r="A120" i="9" s="1"/>
  <c r="A123" i="9" s="1"/>
  <c r="A124" i="9" s="1"/>
  <c r="A126" i="9" s="1"/>
  <c r="A134" i="9" s="1"/>
  <c r="A135" i="9" s="1"/>
  <c r="A137" i="9" s="1"/>
  <c r="A138" i="9" s="1"/>
  <c r="A139" i="9" s="1"/>
  <c r="H206" i="15"/>
  <c r="H80" i="15"/>
  <c r="I8" i="14"/>
  <c r="I10" i="14"/>
  <c r="I14" i="14"/>
  <c r="I15"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59" i="14"/>
  <c r="I60" i="14"/>
  <c r="I61" i="14"/>
  <c r="O104" i="9" l="1"/>
  <c r="D51" i="14"/>
  <c r="O62" i="9"/>
  <c r="H347" i="15"/>
  <c r="H292" i="15"/>
  <c r="A3" i="15"/>
  <c r="H32" i="12"/>
  <c r="D55" i="14"/>
  <c r="A8" i="14"/>
  <c r="A8" i="15" l="1"/>
  <c r="A9" i="14"/>
  <c r="A10" i="15" l="1"/>
  <c r="A10" i="14"/>
  <c r="O120" i="9"/>
  <c r="O123" i="9"/>
  <c r="A13" i="15" l="1"/>
  <c r="A11" i="14"/>
  <c r="A12" i="14"/>
  <c r="O109" i="9"/>
  <c r="O94" i="9"/>
  <c r="O93" i="9"/>
  <c r="O92" i="9"/>
  <c r="O91" i="9"/>
  <c r="O90" i="9"/>
  <c r="O89" i="9"/>
  <c r="O88" i="9"/>
  <c r="O87" i="9"/>
  <c r="O86" i="9"/>
  <c r="O85" i="9"/>
  <c r="O84" i="9"/>
  <c r="A25" i="15" l="1"/>
  <c r="A13" i="14"/>
  <c r="A29" i="15" l="1"/>
  <c r="A14" i="14"/>
  <c r="A15" i="14"/>
  <c r="A36" i="15" l="1"/>
  <c r="A40" i="15" s="1"/>
  <c r="A16" i="14"/>
  <c r="A44" i="15" l="1"/>
  <c r="A17" i="14"/>
  <c r="A49" i="15" l="1"/>
  <c r="A58" i="15" s="1"/>
  <c r="A69" i="15" s="1"/>
  <c r="A74" i="15" s="1"/>
  <c r="A18" i="14"/>
  <c r="A80" i="15" l="1"/>
  <c r="A19" i="14"/>
  <c r="A88" i="15" l="1"/>
  <c r="A20" i="14"/>
  <c r="A21" i="14" s="1"/>
  <c r="A22" i="14" s="1"/>
  <c r="A23" i="14" s="1"/>
  <c r="A24" i="14" s="1"/>
  <c r="A25" i="14" s="1"/>
  <c r="A26" i="14" s="1"/>
  <c r="A27" i="14" s="1"/>
  <c r="A28" i="14" s="1"/>
  <c r="A95" i="15" l="1"/>
  <c r="A102" i="15" s="1"/>
  <c r="A109" i="15" s="1"/>
  <c r="A123" i="15" s="1"/>
  <c r="A131" i="15" s="1"/>
  <c r="A137" i="15" s="1"/>
  <c r="A142" i="15" s="1"/>
  <c r="A148" i="15" s="1"/>
  <c r="A150" i="15" s="1"/>
  <c r="A154" i="15" s="1"/>
  <c r="A158" i="15" s="1"/>
  <c r="A181" i="15" s="1"/>
  <c r="A187" i="15" s="1"/>
  <c r="A197" i="15" s="1"/>
  <c r="A202" i="15" s="1"/>
  <c r="A206" i="15" s="1"/>
  <c r="A214" i="15" s="1"/>
  <c r="A223" i="15" s="1"/>
  <c r="A231" i="15" s="1"/>
  <c r="A237" i="15" s="1"/>
  <c r="A242" i="15" s="1"/>
  <c r="A249" i="15" s="1"/>
  <c r="A256" i="15" s="1"/>
  <c r="A268" i="15" s="1"/>
  <c r="A275" i="15" s="1"/>
  <c r="A285" i="15" s="1"/>
  <c r="A29" i="14"/>
  <c r="A30" i="14" s="1"/>
  <c r="O83" i="9"/>
  <c r="A292" i="15" l="1"/>
  <c r="A301" i="15" s="1"/>
  <c r="A307" i="15" s="1"/>
  <c r="A310" i="15" s="1"/>
  <c r="A314" i="15" s="1"/>
  <c r="A317" i="15" s="1"/>
  <c r="A325" i="15" s="1"/>
  <c r="A334" i="15" s="1"/>
  <c r="A341" i="15" s="1"/>
  <c r="A347" i="15" s="1"/>
  <c r="A356" i="15" s="1"/>
  <c r="A31" i="14"/>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O47" i="9"/>
  <c r="O14" i="9"/>
  <c r="Q51" i="11" l="1"/>
  <c r="R55" i="11" l="1"/>
  <c r="A8" i="11"/>
  <c r="A9" i="11" s="1"/>
  <c r="A10" i="11" s="1"/>
  <c r="O50" i="11"/>
  <c r="A18" i="11" l="1"/>
  <c r="O68" i="9" l="1"/>
  <c r="O70" i="9" l="1"/>
  <c r="O60" i="9" l="1"/>
  <c r="O75" i="9"/>
  <c r="O65" i="9"/>
  <c r="O58" i="9"/>
  <c r="O57" i="9"/>
  <c r="O54" i="9"/>
  <c r="O17" i="9"/>
  <c r="O69" i="9" l="1"/>
  <c r="O55" i="9"/>
  <c r="O76" i="9" l="1"/>
  <c r="O63" i="9" l="1"/>
  <c r="O51" i="9" l="1"/>
  <c r="O59" i="9"/>
  <c r="O61" i="9"/>
  <c r="O64" i="9"/>
  <c r="O66" i="9"/>
  <c r="O67" i="9"/>
  <c r="O73" i="9"/>
  <c r="O52" i="9"/>
  <c r="O72" i="9"/>
  <c r="O74" i="9"/>
  <c r="O77" i="9"/>
  <c r="O141" i="9" l="1"/>
  <c r="K46" i="9"/>
  <c r="A10" i="12" l="1"/>
  <c r="A17" i="12" l="1"/>
  <c r="A26" i="12" l="1"/>
  <c r="A32" i="12" l="1"/>
  <c r="A41" i="12" l="1"/>
  <c r="A49" i="12" s="1"/>
  <c r="A78" i="12" l="1"/>
  <c r="A90" i="12" l="1"/>
  <c r="A94" i="12" l="1"/>
  <c r="A101" i="12" l="1"/>
  <c r="A105" i="12" s="1"/>
  <c r="A109" i="12" l="1"/>
  <c r="A114" i="12" l="1"/>
  <c r="A116" i="12" l="1"/>
  <c r="A123" i="12" l="1"/>
  <c r="A130" i="12" s="1"/>
</calcChain>
</file>

<file path=xl/sharedStrings.xml><?xml version="1.0" encoding="utf-8"?>
<sst xmlns="http://schemas.openxmlformats.org/spreadsheetml/2006/main" count="2758" uniqueCount="945">
  <si>
    <t>STT</t>
  </si>
  <si>
    <t>Loại 
đất</t>
  </si>
  <si>
    <t>Diện tích thu hồi (m2)</t>
  </si>
  <si>
    <t xml:space="preserve">Số 
Tờ </t>
  </si>
  <si>
    <t>Số
 thửa</t>
  </si>
  <si>
    <t>DT 
thửa (m2)</t>
  </si>
  <si>
    <t>Số 
Tờ</t>
  </si>
  <si>
    <t>DT được giao</t>
  </si>
  <si>
    <t>Đất Giao cho hộ</t>
  </si>
  <si>
    <t>Đất UB</t>
  </si>
  <si>
    <t>Tổng DT
 thu hồi</t>
  </si>
  <si>
    <t>LUC</t>
  </si>
  <si>
    <t>Trong chỉ giới</t>
  </si>
  <si>
    <t>Ngoài chỉ giới</t>
  </si>
  <si>
    <t>Thông tin thửa đất
 theo GCN, HS ĐC</t>
  </si>
  <si>
    <t>(Kèm theo Tờ trình số:        / TTr- ĐB  ngày        /     / 202  của Công ty cổ phần KTCN và trắc địa bản đồ Đài Bắc)</t>
  </si>
  <si>
    <t>Họ và tên chủ sử dụng, quản lý đất</t>
  </si>
  <si>
    <t>Ghi chú</t>
  </si>
  <si>
    <t>UBND</t>
  </si>
  <si>
    <t>Thông tin thửa đất
 theo BĐ địa hính đo đạc năm 2010</t>
  </si>
  <si>
    <t>Giấy tờ chứng minh QSD đất</t>
  </si>
  <si>
    <t>Đại chỉ thửa đất</t>
  </si>
  <si>
    <t xml:space="preserve">BẢNG THỐNG KÊ DIỆN TÍCH, LOẠI ĐẤT, CHỦ SỬ DỤNG, QUẢN LÝ  ĐẤT THU HỒI THỰC HIỆN DỰ ÁN CỤM CÔNG NGHIỆP 
NGỌC CHÂU, HUYỆN TÂN YÊN, TỈNH BẮC GIANG
</t>
  </si>
  <si>
    <t>Nguyễn Gia Thêm
Phạm Thị An (vợ)
Nguyễn Thị Thương
Nguyễn Thị Nụ</t>
  </si>
  <si>
    <t>51/1</t>
  </si>
  <si>
    <t>121/3</t>
  </si>
  <si>
    <t>80/3</t>
  </si>
  <si>
    <t>186+96</t>
  </si>
  <si>
    <t>BCS</t>
  </si>
  <si>
    <t>112/3</t>
  </si>
  <si>
    <t>SĐC-1999; Trang: 100</t>
  </si>
  <si>
    <t>SĐC-1999; Trang 127</t>
  </si>
  <si>
    <t>SĐC- 1999; Trang: 72</t>
  </si>
  <si>
    <t>GCN số 01136 QSDĐ/QĐ 478/QĐUB</t>
  </si>
  <si>
    <t>SĐC-1999; Trang 107</t>
  </si>
  <si>
    <t>GCN số 1195 QSDĐ/QĐ 478/QĐUB</t>
  </si>
  <si>
    <t>SĐC-1999; Trang: 88</t>
  </si>
  <si>
    <t xml:space="preserve"> </t>
  </si>
  <si>
    <t xml:space="preserve">Lại Xuân Ngọc 
Nguyễn Thị Sình 
Lại Thị Vân </t>
  </si>
  <si>
    <t>Nguyễn Đình Quảng
 Phạm Thị Thoa</t>
  </si>
  <si>
    <t>35 (257)</t>
  </si>
  <si>
    <t>36 
(258)</t>
  </si>
  <si>
    <t>Nguyễn Thị Thực 
Phạm Văn Phức
Phạm Thị Ngọc
Phạm Thị Hòe 
Phạm Thị Hiệp 
Phạm Văn Nguyện</t>
  </si>
  <si>
    <t>Hộ bà Trần Thị Bền
Nguyễn Đình Đông 
Nguyễn Đình Khoa 
Nguyễn Đình Khoan</t>
  </si>
  <si>
    <t xml:space="preserve">Nguyễn Đình Tiệp
Nguyễn Thị Liên
</t>
  </si>
  <si>
    <t>Nguyễn Đình Đức (chồng)
Nguyễn Đình Luyến (con - đại diện)
Nguyễn Đình Tuyến (con)
Nguyễn Thị Lập (con)
Nguyễn Thị Mến (con)
Là những người có chung quyền sử dụng đất theo quy định về thừa kế do vợ ông Nguyễn Đình Đức là  bà Nguyễn Thị  Bằng  đã chết
GCN: Nguyễn Đình Đức</t>
  </si>
  <si>
    <t>Nguyễn Thị Hợp
Nguyễn Trung Hùng
Nguyễn Trung Đại
Nguyễn Trung Phong
Nguyễn Trung Dương
Nguyễn Trung Diễn</t>
  </si>
  <si>
    <t xml:space="preserve">Nguyễn Duy Đông
Trần Thị Vân
Nguyễn Duy Phương 
Nguyễn Duy Tuấn 
Nguyễn Thị Hương 
Nguyễn Thị Hoa 
Nguyễn Thị Chiến 
Nguyễn Duy Tiệp
Nguyễn Duy Chinh
Nguyễn Duy Thắng </t>
  </si>
  <si>
    <t>Nguyễn Trung Lũng
Nguyễn Thị Hoan
NguyễnThị Huyền
Nguyễn Văn Thanh
Nguyễn Thị Trang</t>
  </si>
  <si>
    <t xml:space="preserve">Lại Xuân Minh
Phạm Thị Thu 
Lại Thị Thủy </t>
  </si>
  <si>
    <t>70/6</t>
  </si>
  <si>
    <t>70/4+70/5</t>
  </si>
  <si>
    <t xml:space="preserve">Nguyễn Đình Việt 
Đỗ Thị Chiến
Nguyễn Thị Lộc
Nguyễn Thị Quỳnh
Nguyễn Đình Vũ </t>
  </si>
  <si>
    <t>Nguyễn Thị Thư (Vợ -đại diện)
Lê Thị Kim Phượng (con)
Lê Thị Loan (con)
Lê Đức Anh (con)
Là những người có chung quyền sử dụng đất theo quy định về thừa kế do ông Lê Kim Long là chồng bà Nguyễn Thị Thư đã chết</t>
  </si>
  <si>
    <t>Lại Xuân Phúc
Nguyễn Thị Thơi</t>
  </si>
  <si>
    <t>Đào Đức Hiển
Trừ Thị Ý
Đào Đức Hoàng
Đào Thị Hà</t>
  </si>
  <si>
    <t>Tổng</t>
  </si>
  <si>
    <t xml:space="preserve">Nguyễn Đình Tuyến
Phạm Thị Thoa
</t>
  </si>
  <si>
    <t>119/2</t>
  </si>
  <si>
    <t>GCN</t>
  </si>
  <si>
    <t>BHK</t>
  </si>
  <si>
    <t>Đồng Nạo</t>
  </si>
  <si>
    <t>HNDC</t>
  </si>
  <si>
    <t>96+192</t>
  </si>
  <si>
    <t>47
(294)</t>
  </si>
  <si>
    <t>48
(295)</t>
  </si>
  <si>
    <t>SĐC-1999; Trang 148</t>
  </si>
  <si>
    <t>SĐC-1999: Trang 123</t>
  </si>
  <si>
    <t>Nguyễn Đình Nghĩa (Con-đại diện)
Nguyễn Đình Chính (con)
Nguyễn Thị Duyên(con)
Là những người có chung quyền sử dụng đất theo quy định về thừa kế do người đứng tên trên GCN QSDĐ là bà Nguyễn Thị Điển và chồng là ông Nguyễn Đình Quyết đã chết. 
GCN: Nguyễn Thị Điểm</t>
  </si>
  <si>
    <t>Nguyễn Văn Thái
Trần Thị Vẻ
Nguyễn Thị Vân
Nguyễn Thị Huyền
Nguyễn Văn Tùng</t>
  </si>
  <si>
    <t>Mỗ</t>
  </si>
  <si>
    <t>Nguyễn Văn Quyền
Trần Thị Tuyết</t>
  </si>
  <si>
    <t>Hàng thừa kế ông Lê Văn Nghĩa và bà Nguyễn Thị Tầm
Lê Văn Khải (con- đại diện)
Lê Văn Việt (con)
Lê ThỊ Vóc
Lê Thị Nhung
Lê Thị Nhiễu</t>
  </si>
  <si>
    <t>Phạm Thị Mùi
Nguyễn Bá Ngọc
Nguyễn Thị Chế (mẹ)
Nguyễn Thị Thúy</t>
  </si>
  <si>
    <t>Lê Thị Vóc
Lê Văn Hợp
Lê Văn Vui
Lê Thị Ngân</t>
  </si>
  <si>
    <t>Hộ ông Nguyễn Văn Mão
và bầ Trần Thị Tiến
Nguyễn Thị Thúy
Nguyễn Văn Thắng
Nguyễn Thị Chanh
Nguyễn Văn Bằng
Nguyễn Thị Chến</t>
  </si>
  <si>
    <t>Nguyễn Thị Khuy
Nguyễn Văn Khuê</t>
  </si>
  <si>
    <t>Nguyễn Thị Sở (Vợ)
Nguyễn Văn Bình (con)
Nguyễn Văn khoa(con)
Nguyễn Văn Khiêm (Con)
Nguyễn Văn Tân (Con)
Nguyễn Văn Cận(con -đã chết)
Hàng thừa Kế thế vị
Nguyễn Thị Thơ (con dâu)
Nguyễn Văn Thành (cháu nội)
Nguyễn Văn Tâm (Cháu nội)
Nguyễn Thị Như (cháu nội)
Là những người có chung quyền sử dụng đát theo quy định về thừa kế do người đứng tên trong GCN là ông Nguyễn Văn Tư đã chết
GCN: Nguyễn Văn Tư</t>
  </si>
  <si>
    <t>Đám mạ</t>
  </si>
  <si>
    <t>Đám Mạ</t>
  </si>
  <si>
    <t>Đồng Ri</t>
  </si>
  <si>
    <t>Đã ký kê khai</t>
  </si>
  <si>
    <t>Đã ra TBTH</t>
  </si>
  <si>
    <t>Thôn Nội</t>
  </si>
  <si>
    <t>Lê Văn Chuyên
(UBND)</t>
  </si>
  <si>
    <t>Nguyễn Văn Thà
Nguyễn Thị Cúc</t>
  </si>
  <si>
    <t>Nguyễn Văn Khuyến
Nguyễn Thị Xuân
Nguyễn Văn Vũ
Nguyễn Thị Thương</t>
  </si>
  <si>
    <t>Đồng Lạo</t>
  </si>
  <si>
    <t>Nguyễn Văn Hoa (chồng)
Nguyễn Thị Tuyết (con)
Nguyễn Văn mây (con)
Nguyễn Văn Xanh (con)
Nguyễn Văn Thơm (con -đại diện)
Nguyễn Văn Thắng (con)
Là những người có chung quyền sử dụng đất theo quy định về thừa kế do người đứng tên trên GCN QSDĐ là bà Nguyễn Thị Lung  đã chết. 
GCN: Nguyễn Thị Lung</t>
  </si>
  <si>
    <t>Thôn Mỗ</t>
  </si>
  <si>
    <t>Nguyễn Văn Hồi
Nguyễn Thị Thiện
Nguyễn Thị Thủy</t>
  </si>
  <si>
    <t>175/2</t>
  </si>
  <si>
    <t>Ruộng Nội</t>
  </si>
  <si>
    <t>Nguyễn Thị Tuyến (Vợ)
Nguyễn Văn Tùng (con)
Nguyễn Văn Kiên (con -đại diện)
Nguyễn Thị Tuyển (con)
Nguyễn Thị Hiển (con )
Là những người có chung quyền sử dụng đất theo quy định về thừa kế do người đứng tên trên GCN QSDĐ là ông Nguyễn Văn Quế  đã chết. 
GCN: Nguyễn Văn Quế</t>
  </si>
  <si>
    <t>Nguyễn Đình Viết
Trần Thị Quý</t>
  </si>
  <si>
    <t>Lưu Công Đông
Nguyễn Thị Hằng</t>
  </si>
  <si>
    <t>Nguyễn Văn Nghị
Giáp Thị Chuyền</t>
  </si>
  <si>
    <t>Nguyễn Văn Trịnh
 Nguyễn Thị Phượng
 Nguyễn Thị Hồng</t>
  </si>
  <si>
    <t>SĐC-1999; Trang 94</t>
  </si>
  <si>
    <t xml:space="preserve"> SĐC-1999; Trang 104</t>
  </si>
  <si>
    <t>Địa chỉ thửa đất</t>
  </si>
  <si>
    <t>Thôn Cầu Xi</t>
  </si>
  <si>
    <t xml:space="preserve">Phạm Xuân Nởi
Nguyễn Thị Hải 
Phạm Xuân Thủy </t>
  </si>
  <si>
    <t>Phạm Đăng Trường (em trai)
Là  người có quyền sử dụng đất theo quy định về thừa kế do người đứng tên trên GCN QSDĐ là bà Phạm Thị Chiến đã chết
GCN: Phạm Thị Chiến</t>
  </si>
  <si>
    <t>Phạm Thị Lương (vợ) 
Lại Xuân Bình(Con - đại diện)
Là những người có chung quyền sử dụng đất theo quy định về thừa kế do người đứng tên trên SĐC là ông Lại Xuân Đức đã chết; 
SĐC: Lại Xuân Đức</t>
  </si>
  <si>
    <t xml:space="preserve">Hộ ông Nguyễn Văn Sơn
và bà Nguyễn Thị Lập
Nguyễn Văn Thành
Nguyễn Văn Công </t>
  </si>
  <si>
    <t xml:space="preserve"> Nguyễn Văn Hà
Đỗ Thị Liên (vợ)
Nguyễn Văn Ninh
Nguyễn Văn Bình</t>
  </si>
  <si>
    <t>Lê Văn Khải (con- đại diện)
Lê Văn Việt (con)
Lê ThỊ Vóc
Lê Thị Nhung
Lê Thị Nhiễu
Là những người có chung quyền sử dụng đất theo quy định về thừa kế do người đứng tên trên GCN QSDĐ là ông Lê Văn Nghĩa và bà Nguyễn Thị Tầm đã chết. 
GCN: Lê Văn Nghĩa</t>
  </si>
  <si>
    <t>Thôn Trại rừng</t>
  </si>
  <si>
    <t>Trần Đình Độ
Nguyễn Thị Ánh (vợ)
Trần Thị Ngọc Huyền (con)
Trần Trung Nguyên (con)</t>
  </si>
  <si>
    <t>Đồng Đánh</t>
  </si>
  <si>
    <t>Đỗ Thị Hiền 
Nguyễn Mạnh Hà 
Nguyễn Thị Linh 
Nguyễn Kiều Hưng
Nguyễn Công Hoan</t>
  </si>
  <si>
    <t>Lưu Thị Tý 
Nguyễn Ngọc Đủ
Nguyễn Ngọc Tùng
Nguyễn Thị Tuyến</t>
  </si>
  <si>
    <t>Nguyễn Văn Ngà
Nguyễn Thị Loan
Nguyễn Văn Hà
Nguyễn Văn Sơn
Nguyễn Thị Hồng</t>
  </si>
  <si>
    <t>Nguyễn Văn Lâm
Nguyễn Thị Thuộc
Nguyễn Văn Đồng
Nguyễn Thị Xuân</t>
  </si>
  <si>
    <t>Giáp Văn Ngát
Lê Thị Thuận
Giáp Thị Hòa
Giáp Thị Hường
Giáp Thị Phượng</t>
  </si>
  <si>
    <t xml:space="preserve">Phạm Thị Dương
Nguyễn Trọng  Oánh
Nguyễn Thị Biển
Nguyễn Thị Thương
</t>
  </si>
  <si>
    <t>Nguyễn Văn Lục
Nguyễn Thị Thắm
Nguyễn Thị Bình
Nguyễn Văn Dương</t>
  </si>
  <si>
    <t>Thôn Bãi Dinh</t>
  </si>
  <si>
    <t xml:space="preserve">Nguyễn Văn Đoàn </t>
  </si>
  <si>
    <t>Đỗ Văn Toàn
Trần Thị Lam</t>
  </si>
  <si>
    <t>36 (258)</t>
  </si>
  <si>
    <t>Lê Thị Bích 
Phạm Xuân An</t>
  </si>
  <si>
    <t>Phạm Thị Chục (vợ - đại diện)
Nguyễn Gia Huỵnh (con) 
Nguyễn Thị Hương (con)
Nguyễn Thị Huy (con)
Nguyễn Thị Huyền (con)
Nguyễn Thị Hiểu (con)
Nguyễn Gia Nhinh (con)
Là những người có chung quyền sử dụng đất theo quy định về thừa kế do người đứng tên trên SĐC là ông Nguyễn Gia Xuân đã chết
SĐC: Nguyễn Gia Xuân</t>
  </si>
  <si>
    <t xml:space="preserve">Nguyễn Đình Bằng 
Nguyễn Thị Đoàn
Nguyễn Hải Quân 
Nguyễn Đình Tuyển
Nguyễn Thị Tám </t>
  </si>
  <si>
    <t>SĐC-1999; Trang 59</t>
  </si>
  <si>
    <t>GCN SốP 246125</t>
  </si>
  <si>
    <t>SĐC-1999; Trang 55</t>
  </si>
  <si>
    <t>GCN: Số P 260368</t>
  </si>
  <si>
    <t>80/2</t>
  </si>
  <si>
    <t xml:space="preserve">Họ và tên chủ hộ </t>
  </si>
  <si>
    <t>Thành viên có chung quyền sử dụng đất</t>
  </si>
  <si>
    <t>Nhân Khẩu phát sinh sau thời điểm giao đất</t>
  </si>
  <si>
    <t xml:space="preserve">Địa chỉ </t>
  </si>
  <si>
    <t xml:space="preserve">Số căn cước công dân </t>
  </si>
  <si>
    <t>Quan hệ vơi chủ hộ</t>
  </si>
  <si>
    <t xml:space="preserve">Tổng số nhân khẩu </t>
  </si>
  <si>
    <t xml:space="preserve">Ghi chú </t>
  </si>
  <si>
    <t>TỔNG HỢP NHÂN KHẨU THỰC HIỆN DỰ ÁN: CỤM CÔNG NGHIỆP NGỌC CHÂU
(xã Ngọc Thiện, tỉnh Bắc Ninh) Đợt 5</t>
  </si>
  <si>
    <t>Nguyễn Văn Nghị</t>
  </si>
  <si>
    <t>Thôn Trại Rừng</t>
  </si>
  <si>
    <t>024074015813</t>
  </si>
  <si>
    <t>Chủ hộ</t>
  </si>
  <si>
    <t>Giáp Thị Chuyền</t>
  </si>
  <si>
    <t>024174005940</t>
  </si>
  <si>
    <t>Vợ</t>
  </si>
  <si>
    <t>Nguyễn Văn Quyết</t>
  </si>
  <si>
    <t>024099004011</t>
  </si>
  <si>
    <t>Con đẻ</t>
  </si>
  <si>
    <t>Nguyễn Văn Lâm</t>
  </si>
  <si>
    <t>024062001327</t>
  </si>
  <si>
    <t xml:space="preserve">Chủ hộ </t>
  </si>
  <si>
    <t>Nguyễn Thị Thuộc</t>
  </si>
  <si>
    <t>024166001506</t>
  </si>
  <si>
    <t>Nguyễn Văn Đồng</t>
  </si>
  <si>
    <t>024089020159</t>
  </si>
  <si>
    <t xml:space="preserve">Con đẻ </t>
  </si>
  <si>
    <t>Nguyễn Thị Xuân</t>
  </si>
  <si>
    <t>024191019656</t>
  </si>
  <si>
    <t>Nguyễn Thị Thanh</t>
  </si>
  <si>
    <t>024192003799</t>
  </si>
  <si>
    <t>Con dâu</t>
  </si>
  <si>
    <t>Nguyễn Hải Anh</t>
  </si>
  <si>
    <t>024316001057</t>
  </si>
  <si>
    <t>Cháu nội</t>
  </si>
  <si>
    <t>Nguyễn Minh Tâm</t>
  </si>
  <si>
    <t>024320015245</t>
  </si>
  <si>
    <t>Lưu Công Đông.</t>
  </si>
  <si>
    <t>024074015890</t>
  </si>
  <si>
    <t>Nguyễn Thị Hằng.</t>
  </si>
  <si>
    <t>024176013013</t>
  </si>
  <si>
    <t>Lưu công Hồng.</t>
  </si>
  <si>
    <t>024207011126</t>
  </si>
  <si>
    <t>Lưu Thị Huệ.</t>
  </si>
  <si>
    <t>024198004169</t>
  </si>
  <si>
    <t>Nguyễn Văn Sơn</t>
  </si>
  <si>
    <t>024081027629</t>
  </si>
  <si>
    <t>Nguyễn Văn Ngà</t>
  </si>
  <si>
    <t>024053000379</t>
  </si>
  <si>
    <t>Bố đẻ</t>
  </si>
  <si>
    <t>Nguyễn Thị Loan</t>
  </si>
  <si>
    <t>024159000522</t>
  </si>
  <si>
    <t>Mẹ đẻ</t>
  </si>
  <si>
    <t>Nguyễn Văn Hà</t>
  </si>
  <si>
    <t>024079012115</t>
  </si>
  <si>
    <t>Anh trai</t>
  </si>
  <si>
    <t>Nguyễn Thị Hồng</t>
  </si>
  <si>
    <t>024184013658</t>
  </si>
  <si>
    <t>Em gái</t>
  </si>
  <si>
    <t>Nguyễn Thị Toàn</t>
  </si>
  <si>
    <t>024183003684</t>
  </si>
  <si>
    <t>Nguyễn Thị Ngân</t>
  </si>
  <si>
    <t>024302010988</t>
  </si>
  <si>
    <t>Nguyễn Tuấn Anh</t>
  </si>
  <si>
    <t>024205001998</t>
  </si>
  <si>
    <t>Nguyễn Thị Thủy</t>
  </si>
  <si>
    <t>024318008717</t>
  </si>
  <si>
    <t>Giáp Văn Ngát</t>
  </si>
  <si>
    <t>024062012094</t>
  </si>
  <si>
    <t>Lê Thị Thuận</t>
  </si>
  <si>
    <t>024164011137</t>
  </si>
  <si>
    <t>Giáp Thị Hòa</t>
  </si>
  <si>
    <t>024183000522</t>
  </si>
  <si>
    <t>Giáp Thị Hường</t>
  </si>
  <si>
    <t>024187018624</t>
  </si>
  <si>
    <t>Giáp Thị Phượng</t>
  </si>
  <si>
    <t>024190002206</t>
  </si>
  <si>
    <t>Giáp Văn Cường</t>
  </si>
  <si>
    <t>024097004033</t>
  </si>
  <si>
    <t>Nguyễn Thị Khuy</t>
  </si>
  <si>
    <t>Nguyễn Văn Khuê</t>
  </si>
  <si>
    <t>Hoàng Thị Dung</t>
  </si>
  <si>
    <t>Nguyễn Hoàng Dạ Thảo</t>
  </si>
  <si>
    <t>Nguyễn Văn Ngọc Thanh</t>
  </si>
  <si>
    <t xml:space="preserve">Nguyễn Văn Tài </t>
  </si>
  <si>
    <t>Nguyễn Văn Vĩnh</t>
  </si>
  <si>
    <t/>
  </si>
  <si>
    <t>024155009462</t>
  </si>
  <si>
    <t>024083022385</t>
  </si>
  <si>
    <t>024184014118</t>
  </si>
  <si>
    <t>024322009622</t>
  </si>
  <si>
    <t>024209010762</t>
  </si>
  <si>
    <t>024215021345</t>
  </si>
  <si>
    <t>024210008051</t>
  </si>
  <si>
    <t>Nguyễn Văn Khuyến</t>
  </si>
  <si>
    <t>Nguyễn Thị Thương</t>
  </si>
  <si>
    <t>Nguyễn Văn Vũ</t>
  </si>
  <si>
    <t>Giáp Thị Thanh</t>
  </si>
  <si>
    <t>Nguyễn Khánh Vy</t>
  </si>
  <si>
    <t>Nguyễn Kiến Văn</t>
  </si>
  <si>
    <t>024056003245</t>
  </si>
  <si>
    <t>024159011425</t>
  </si>
  <si>
    <t>024189013009</t>
  </si>
  <si>
    <t>024087014760</t>
  </si>
  <si>
    <t>024194006856</t>
  </si>
  <si>
    <t>024323013476</t>
  </si>
  <si>
    <t>024221004877</t>
  </si>
  <si>
    <t>Nguyễn Văn Mão</t>
  </si>
  <si>
    <t>024053003215</t>
  </si>
  <si>
    <t>Trần Thị Tiến</t>
  </si>
  <si>
    <t>024154006381</t>
  </si>
  <si>
    <t>Nguyễn Thị Thúy</t>
  </si>
  <si>
    <t>024173009658</t>
  </si>
  <si>
    <t>Nguyễn Văn Thắng</t>
  </si>
  <si>
    <t>024075010238</t>
  </si>
  <si>
    <t>Nguyễn Thị Chanh</t>
  </si>
  <si>
    <t>024181007226</t>
  </si>
  <si>
    <t>Nguyễn Văn Bằng</t>
  </si>
  <si>
    <t>024083011734</t>
  </si>
  <si>
    <t>Nguyễn Thị Chiến</t>
  </si>
  <si>
    <t>024177014220</t>
  </si>
  <si>
    <t xml:space="preserve">Phạm Đăng Trường </t>
  </si>
  <si>
    <t>Cầu Xi</t>
  </si>
  <si>
    <t>024048002940</t>
  </si>
  <si>
    <t>Phạm Thị Khánh</t>
  </si>
  <si>
    <t>024145004846</t>
  </si>
  <si>
    <t>Nguyễn Đình Khoa</t>
  </si>
  <si>
    <t>024074016548</t>
  </si>
  <si>
    <t xml:space="preserve">Nguyễn Đình Đông </t>
  </si>
  <si>
    <t>024047002280</t>
  </si>
  <si>
    <t>Trần Thị Bền</t>
  </si>
  <si>
    <t>024150005052</t>
  </si>
  <si>
    <t>Nguyễn Đình Khoan</t>
  </si>
  <si>
    <t>024076010480</t>
  </si>
  <si>
    <t>Em trai</t>
  </si>
  <si>
    <t>Nguyễn Thị Bốn</t>
  </si>
  <si>
    <t>024177015004</t>
  </si>
  <si>
    <t>Nguyễn Thị Ngọc Khuê</t>
  </si>
  <si>
    <t>024308004354</t>
  </si>
  <si>
    <t>Con</t>
  </si>
  <si>
    <t>Nguyễn Minh Phú</t>
  </si>
  <si>
    <t>024224012297</t>
  </si>
  <si>
    <t>Nguyễn Thị Thu Huyền</t>
  </si>
  <si>
    <t>024303003824</t>
  </si>
  <si>
    <t>Nguyễn Đình Toản</t>
  </si>
  <si>
    <t>024096012026</t>
  </si>
  <si>
    <t>Trần Thị Giang</t>
  </si>
  <si>
    <t>024198008636</t>
  </si>
  <si>
    <t>Nguyễn Thị Nguyệt Ánh</t>
  </si>
  <si>
    <t>024320010080</t>
  </si>
  <si>
    <t>Nguyễn Đình Duy Anh</t>
  </si>
  <si>
    <t>024218000777</t>
  </si>
  <si>
    <t>Nguyễn Gia Thêm</t>
  </si>
  <si>
    <t>024062002108</t>
  </si>
  <si>
    <t>Phạm Thị An</t>
  </si>
  <si>
    <t>024166008220</t>
  </si>
  <si>
    <t>vợ</t>
  </si>
  <si>
    <t>024188002628</t>
  </si>
  <si>
    <t>Nguyễn Thị Nụ</t>
  </si>
  <si>
    <t>024189002373</t>
  </si>
  <si>
    <t>Trần Quang Độ</t>
  </si>
  <si>
    <t>024058010500</t>
  </si>
  <si>
    <t>Nguyễn Thị Ánh</t>
  </si>
  <si>
    <t>024161006964</t>
  </si>
  <si>
    <t xml:space="preserve">Trần Trung Nguyên </t>
  </si>
  <si>
    <t>024083018898</t>
  </si>
  <si>
    <t>Trần Thị Ngọc Huyền</t>
  </si>
  <si>
    <t>024182015007</t>
  </si>
  <si>
    <t>Dương Thị Nga</t>
  </si>
  <si>
    <t>024184012526</t>
  </si>
  <si>
    <t>Trần Ngọc Lâm</t>
  </si>
  <si>
    <t>024220077910</t>
  </si>
  <si>
    <t>Trần Gia Bảo</t>
  </si>
  <si>
    <t>024215004208</t>
  </si>
  <si>
    <t>Lại Xuân Bình</t>
  </si>
  <si>
    <t>024079015739</t>
  </si>
  <si>
    <t>Phạm Thị Lương</t>
  </si>
  <si>
    <t>Trịnh Thị Duy</t>
  </si>
  <si>
    <t>015184004669</t>
  </si>
  <si>
    <t>Trần Phương Vi</t>
  </si>
  <si>
    <t>015313008310</t>
  </si>
  <si>
    <t>Nguyễn Đình Viết</t>
  </si>
  <si>
    <t>024071006939</t>
  </si>
  <si>
    <t>Trần Thị Quý</t>
  </si>
  <si>
    <t>024173016508</t>
  </si>
  <si>
    <t>Nguyễn Đình Hiếu</t>
  </si>
  <si>
    <t>024210011511</t>
  </si>
  <si>
    <t>Nguyễn Thị Phương Thảo</t>
  </si>
  <si>
    <t>024305004234</t>
  </si>
  <si>
    <t xml:space="preserve">Nguyễn Đình Việt </t>
  </si>
  <si>
    <t>024064010249</t>
  </si>
  <si>
    <t>Đỗ Thị Chiến</t>
  </si>
  <si>
    <t>024164011658</t>
  </si>
  <si>
    <t xml:space="preserve">Vợ </t>
  </si>
  <si>
    <t xml:space="preserve">Nguyễn Thị Lộc </t>
  </si>
  <si>
    <t>024133001849</t>
  </si>
  <si>
    <t>Nguyễn Thị Quỳnh</t>
  </si>
  <si>
    <t>024189006491</t>
  </si>
  <si>
    <t xml:space="preserve">Nguyễn Đình Vũ </t>
  </si>
  <si>
    <t>024092018410</t>
  </si>
  <si>
    <t>Nguyễn Đình Tuyến</t>
  </si>
  <si>
    <t>024068012293</t>
  </si>
  <si>
    <t>Nguyễn Đình Tân</t>
  </si>
  <si>
    <t>024089006498</t>
  </si>
  <si>
    <t>Phạm Thị Thoa</t>
  </si>
  <si>
    <t>024168007250</t>
  </si>
  <si>
    <t>Nguyễn Thị Tấn</t>
  </si>
  <si>
    <t>Số CCCD/ số định danh cá nhân</t>
  </si>
  <si>
    <t>Diện tích đất NN hộ đang sử dụng (m2)</t>
  </si>
  <si>
    <t>Tổng diện tích đất nông nghiệp hộ đang sử dụng (m2)</t>
  </si>
  <si>
    <t>Diện tích đất nông nghiệp đang sử dụng theo giao ruộng năm 1998 (m2)</t>
  </si>
  <si>
    <t>Diện tích đất nông nghiệp nhận chuyển nhượng có giấy tờ chứng mình QSDĐ( Có GCNQSDĐ, Sổ địa chính hoặc hợp đồng chuyển nhượng hợp pháp)</t>
  </si>
  <si>
    <t>Diện tích đất nông nghiệp đủ điều kiện cấp GCNQSDĐ nhưng chưa được cấp GCNQSDĐ (m2)</t>
  </si>
  <si>
    <t>Diện tích đất nông nghiệp đang sử dụng nhưng chưa được cấp GCN quyền sử dụng đất (m2)</t>
  </si>
  <si>
    <t>Diện tích đất nông nghiệp nhận giao thầu (m2)</t>
  </si>
  <si>
    <t xml:space="preserve">
TRƯỞNG THÔN TÂN PHÚ
Nguyễn Văn Mạnh</t>
  </si>
  <si>
    <t xml:space="preserve">
TRƯỞNG THÔN TRẠI RỪNG
Nguyễn Văn Sơn</t>
  </si>
  <si>
    <t xml:space="preserve">
CÔNG CHỨC PHÒNG KINH TẾ
Nguyễn Văn Tú</t>
  </si>
  <si>
    <t>XÁC NHẬN CỦA PHÒNG KINH TẾ XÃ NGỌC THIỆN
TRƯỞNG PHÒNG
Nguyễn Văn Hưng</t>
  </si>
  <si>
    <t xml:space="preserve">BẢNG THỐNG KÊ DIỆN TÍCH, LOẠI ĐẤT, CHỦ SỬ DỤNG, QUẢN LÝ  ĐẤT THU HỒI THỰC HIỆN DỰ ÁN CỤM CÔNG NGHIỆP NGỌC CHÂU, 
HUYỆN TÂN YÊN, TỈNH BẮC GIANG (ĐỢT 5)
</t>
  </si>
  <si>
    <t>Phạm Xuân Huỳnh
Ngô Thị Hợi</t>
  </si>
  <si>
    <t>Phạm Thị Dương
Nguyễn Trọng  Oánh
Nguyễn Thị Biển
Nguyễn Thị Thương</t>
  </si>
  <si>
    <t>Lại Xuân Phúc</t>
  </si>
  <si>
    <t>024061006808</t>
  </si>
  <si>
    <t>Nguyễn Thị Thơi</t>
  </si>
  <si>
    <t>024162006337</t>
  </si>
  <si>
    <t>024063016597</t>
  </si>
  <si>
    <t>Đỗ Thị Liên</t>
  </si>
  <si>
    <t>024165007107</t>
  </si>
  <si>
    <t>Nguyễn Văn Bình</t>
  </si>
  <si>
    <t>024090011628</t>
  </si>
  <si>
    <t>Nguyễn Văn Ninh</t>
  </si>
  <si>
    <t>Thân Thị Thơm</t>
  </si>
  <si>
    <t>024195007877</t>
  </si>
  <si>
    <t>Nguyễn Thị Phương Nga</t>
  </si>
  <si>
    <t>024320011580</t>
  </si>
  <si>
    <t>Cháu</t>
  </si>
  <si>
    <t>Nguyễn Minh Hiếu</t>
  </si>
  <si>
    <t>024218013860</t>
  </si>
  <si>
    <t>Nguyễn Đình Quảng</t>
  </si>
  <si>
    <t>024066016745</t>
  </si>
  <si>
    <t>6</t>
  </si>
  <si>
    <t>024166005637</t>
  </si>
  <si>
    <t>Nguyễn Đình Quyền</t>
  </si>
  <si>
    <t>024092000562</t>
  </si>
  <si>
    <t>Thân Ngọc Ánh</t>
  </si>
  <si>
    <t>024303015020</t>
  </si>
  <si>
    <t>Nguyễn Đình Quyết</t>
  </si>
  <si>
    <t>024225000924</t>
  </si>
  <si>
    <t>Nguyễn Thị Quỳnh Anh</t>
  </si>
  <si>
    <t>024321013671</t>
  </si>
  <si>
    <t>024087026891</t>
  </si>
  <si>
    <t>Nguyễn Thị Quyên</t>
  </si>
  <si>
    <t>024187020529</t>
  </si>
  <si>
    <t>Nguyễn Đình Tiệp
Nguyễn Thị Liên</t>
  </si>
  <si>
    <t>024194011782</t>
  </si>
  <si>
    <t>Nguyễn Đình Quảng
 Phạm Thị Thoa
Nguyễn Thị Quyên
Nguyễn ĐÌnh Quyền</t>
  </si>
  <si>
    <t>Phạm Thị Dương</t>
  </si>
  <si>
    <t>024150000436</t>
  </si>
  <si>
    <t>Nguyễn Trọng Oánh</t>
  </si>
  <si>
    <t>024045004331</t>
  </si>
  <si>
    <t>Chồng</t>
  </si>
  <si>
    <t>024189001135</t>
  </si>
  <si>
    <t>Nguyễn Thị Biển</t>
  </si>
  <si>
    <t>024181001606</t>
  </si>
  <si>
    <t>Nguyễn Trọng Ngọc</t>
  </si>
  <si>
    <t>024094003617</t>
  </si>
  <si>
    <t>Giáp thị Huyền</t>
  </si>
  <si>
    <t>024195007534</t>
  </si>
  <si>
    <t>Nguyễn Ngọc Gia Hân</t>
  </si>
  <si>
    <t>024317019528</t>
  </si>
  <si>
    <t>Nguyễn Ngọc Ánh Mai</t>
  </si>
  <si>
    <t>024319010941</t>
  </si>
  <si>
    <t>Nguyễn Trọng Đức</t>
  </si>
  <si>
    <t>024221012055</t>
  </si>
  <si>
    <t>Nguyễn Ngọc Đủ</t>
  </si>
  <si>
    <t>024050004611</t>
  </si>
  <si>
    <t>chủ hộ</t>
  </si>
  <si>
    <t>Lưu Thị Tý</t>
  </si>
  <si>
    <t>024152000454</t>
  </si>
  <si>
    <t>Nguyễn Ngọc Tùng</t>
  </si>
  <si>
    <t>024079001245</t>
  </si>
  <si>
    <t>Nguyễn Thị Tuyến</t>
  </si>
  <si>
    <t>024177001122</t>
  </si>
  <si>
    <t>Dương Thị Soạn</t>
  </si>
  <si>
    <t>024183002313</t>
  </si>
  <si>
    <t>Nguyễn Thị Minh Anh</t>
  </si>
  <si>
    <t>024305010149</t>
  </si>
  <si>
    <t>Nguyễn Thị Hòa</t>
  </si>
  <si>
    <t>024312012369</t>
  </si>
  <si>
    <t>Nguyễn Ngọc Hợi</t>
  </si>
  <si>
    <t>024208011706</t>
  </si>
  <si>
    <t>Nguyễn Văn Quyền</t>
  </si>
  <si>
    <t>Trần Thị Tuyết</t>
  </si>
  <si>
    <t>Nguyễn Văn Quang</t>
  </si>
  <si>
    <t>Nguyễn Thị Vân Anh</t>
  </si>
  <si>
    <t>Nguyễn Đức Trí</t>
  </si>
  <si>
    <t>Nguyễn Minh Tiến</t>
  </si>
  <si>
    <t>024067001319</t>
  </si>
  <si>
    <t>024169001490</t>
  </si>
  <si>
    <t>024094014972</t>
  </si>
  <si>
    <t>024195005043</t>
  </si>
  <si>
    <t>024220017067</t>
  </si>
  <si>
    <t>024223016501</t>
  </si>
  <si>
    <t>Phạm Xuân Nởi</t>
  </si>
  <si>
    <t>Nguyễn Thị Hải</t>
  </si>
  <si>
    <t>Phạm Xuân Thủy</t>
  </si>
  <si>
    <t>Nguyễn Thị Nga</t>
  </si>
  <si>
    <t xml:space="preserve">Nguyễn Đình Luyến </t>
  </si>
  <si>
    <t xml:space="preserve">Nguyễn Đình Đức </t>
  </si>
  <si>
    <t xml:space="preserve">Nguyễn Đình Tuyến </t>
  </si>
  <si>
    <t xml:space="preserve">Nguyễn Thị Lập </t>
  </si>
  <si>
    <t xml:space="preserve">Nguyễn Thị Mến </t>
  </si>
  <si>
    <t>Lại Xuân Ngọc</t>
  </si>
  <si>
    <t>024069010780</t>
  </si>
  <si>
    <t>Nguyễn Thị Sình</t>
  </si>
  <si>
    <t>024168006986</t>
  </si>
  <si>
    <t>Lại Thị Vân</t>
  </si>
  <si>
    <t>Lại Văn Hoàng</t>
  </si>
  <si>
    <t>024095005154</t>
  </si>
  <si>
    <t>Nguyễn Thị Thu</t>
  </si>
  <si>
    <t>024195005476</t>
  </si>
  <si>
    <t>Lại Thanh Hà</t>
  </si>
  <si>
    <t>024320007078</t>
  </si>
  <si>
    <t>024060009138</t>
  </si>
  <si>
    <t>024161006921</t>
  </si>
  <si>
    <t xml:space="preserve">Nguyễn Văn Thành </t>
  </si>
  <si>
    <t>024084010117</t>
  </si>
  <si>
    <t>Nguyễn Văn Công</t>
  </si>
  <si>
    <t>Phạm Thị TÌnh</t>
  </si>
  <si>
    <t>036184019816</t>
  </si>
  <si>
    <t>Nguyễn Văn Quang Long</t>
  </si>
  <si>
    <t>024212004741</t>
  </si>
  <si>
    <t>Nguyễn Văn Quốc Cường</t>
  </si>
  <si>
    <t>024210018268</t>
  </si>
  <si>
    <t>Nguyễn Văn Hải Lâm</t>
  </si>
  <si>
    <t>024215005984</t>
  </si>
  <si>
    <t>Phạm Xuân Huỳnh</t>
  </si>
  <si>
    <t>Ngô Thị Hợi</t>
  </si>
  <si>
    <t>Nguyễn Duy Phương</t>
  </si>
  <si>
    <t>024072013606</t>
  </si>
  <si>
    <t>Nguyễn Duy Đông</t>
  </si>
  <si>
    <t>024040004587</t>
  </si>
  <si>
    <t>Trần Thị Vân</t>
  </si>
  <si>
    <t>024142002537</t>
  </si>
  <si>
    <t>Nguyễn Duy Tuấn</t>
  </si>
  <si>
    <t>02407415930</t>
  </si>
  <si>
    <t>Nguyễn Thị Hương</t>
  </si>
  <si>
    <t>024175008311</t>
  </si>
  <si>
    <t>Nguyễn Thị Hoa</t>
  </si>
  <si>
    <t>024177013560</t>
  </si>
  <si>
    <t>024188017937</t>
  </si>
  <si>
    <t>Nguyễn Duy Tiệp</t>
  </si>
  <si>
    <t>024079005279</t>
  </si>
  <si>
    <t>Nguyễn Duy Chinh</t>
  </si>
  <si>
    <t>024086016035</t>
  </si>
  <si>
    <t>Nguyễn Duy Thắng</t>
  </si>
  <si>
    <t>024091011984</t>
  </si>
  <si>
    <t>Tạ Thị Hoàn</t>
  </si>
  <si>
    <t>024174013293</t>
  </si>
  <si>
    <t>Nguyễn Thị Phượng</t>
  </si>
  <si>
    <t>024302010369</t>
  </si>
  <si>
    <t>Nguyễn Duy Nam</t>
  </si>
  <si>
    <t>024207012295</t>
  </si>
  <si>
    <t>Nguyễn Duy Hải Anh</t>
  </si>
  <si>
    <t>024213003471</t>
  </si>
  <si>
    <t>Nguyễn Trung Hùng</t>
  </si>
  <si>
    <t>024050005979</t>
  </si>
  <si>
    <t>Nguyễn Thị Hợp</t>
  </si>
  <si>
    <t>024151003171</t>
  </si>
  <si>
    <t>Nguyễn Trung Đại</t>
  </si>
  <si>
    <t>024076006864</t>
  </si>
  <si>
    <t>Nguyễn Trung Phong</t>
  </si>
  <si>
    <t>024079013233</t>
  </si>
  <si>
    <t>Nguyễn Trung Dương</t>
  </si>
  <si>
    <t>024082011462</t>
  </si>
  <si>
    <t>Nguyễn Trung Diễn</t>
  </si>
  <si>
    <t>024091013893</t>
  </si>
  <si>
    <t>Nguyễn Trung Lũng</t>
  </si>
  <si>
    <t>024062009682</t>
  </si>
  <si>
    <t>Nguyễn Thị Hoan</t>
  </si>
  <si>
    <t>024158005635</t>
  </si>
  <si>
    <t>NguyễnThị Huyền</t>
  </si>
  <si>
    <t>024185013538</t>
  </si>
  <si>
    <t>Nguyễn Thị Trang</t>
  </si>
  <si>
    <t>024189013261</t>
  </si>
  <si>
    <t>Nguyễn Văn Thanh</t>
  </si>
  <si>
    <t>024087014544</t>
  </si>
  <si>
    <t>Dương Thị Vui</t>
  </si>
  <si>
    <t>024194005769</t>
  </si>
  <si>
    <t xml:space="preserve">Nguyễn Thị Thư </t>
  </si>
  <si>
    <t>Lê Thị Kim Phượng</t>
  </si>
  <si>
    <t xml:space="preserve">Lê Thị Loan </t>
  </si>
  <si>
    <t>Lê Đức Anh</t>
  </si>
  <si>
    <t>Nguyễn Văn Đoàn</t>
  </si>
  <si>
    <t>Lại Xuân Minh</t>
  </si>
  <si>
    <t>024066017071</t>
  </si>
  <si>
    <t>Phạm Thị  Thu</t>
  </si>
  <si>
    <t>024167003829</t>
  </si>
  <si>
    <t>Lại Thị Thủy</t>
  </si>
  <si>
    <t>024191013157</t>
  </si>
  <si>
    <t>Lại Thị Linh</t>
  </si>
  <si>
    <t>024303012016</t>
  </si>
  <si>
    <t>Lê Phương Thùy</t>
  </si>
  <si>
    <t>024312009536</t>
  </si>
  <si>
    <t>Cháu Ngoại</t>
  </si>
  <si>
    <t>Lê Quốc Huy</t>
  </si>
  <si>
    <t>024214018164</t>
  </si>
  <si>
    <t>Đào Đức Hiển</t>
  </si>
  <si>
    <t>024067016798</t>
  </si>
  <si>
    <t xml:space="preserve">Trừ Thị Ý </t>
  </si>
  <si>
    <t>024168004659</t>
  </si>
  <si>
    <t xml:space="preserve">Đào  Anh Hoàng </t>
  </si>
  <si>
    <t>024089011278</t>
  </si>
  <si>
    <t xml:space="preserve">Đào Thị Hà </t>
  </si>
  <si>
    <t>024190016437</t>
  </si>
  <si>
    <t>Nguyễn Đình Tiệp</t>
  </si>
  <si>
    <t>Nguyễn Thị Liên</t>
  </si>
  <si>
    <t>Phạm Văn Phức</t>
  </si>
  <si>
    <t>024045004615</t>
  </si>
  <si>
    <t xml:space="preserve">Phạm Thị Thực </t>
  </si>
  <si>
    <t>024144006427</t>
  </si>
  <si>
    <t xml:space="preserve">Phạm Văn Nguyện </t>
  </si>
  <si>
    <t>024080011430</t>
  </si>
  <si>
    <t>Phạm Thị Ngọc</t>
  </si>
  <si>
    <t>Phạm Thị Hòe</t>
  </si>
  <si>
    <t>Phạm Thị Hiệp</t>
  </si>
  <si>
    <t xml:space="preserve">Hoàng Thị Thanh </t>
  </si>
  <si>
    <t xml:space="preserve">Con dâu </t>
  </si>
  <si>
    <t xml:space="preserve">Phạm Công Nguyên </t>
  </si>
  <si>
    <t>024210000160</t>
  </si>
  <si>
    <t xml:space="preserve">Phạm Thu Hà </t>
  </si>
  <si>
    <t>024308003516</t>
  </si>
  <si>
    <t>Phạm Công Chương</t>
  </si>
  <si>
    <t>024213014214</t>
  </si>
  <si>
    <t xml:space="preserve">Cháu nội </t>
  </si>
  <si>
    <t>Nguyễn Văn Thái</t>
  </si>
  <si>
    <t>Trần Thị Vẻ</t>
  </si>
  <si>
    <t>Nguyễn Thị Vân</t>
  </si>
  <si>
    <t>Nguyễn Văn Tùng</t>
  </si>
  <si>
    <t>Nguyễn Thị Lan</t>
  </si>
  <si>
    <t>Nguyễn Thị Quỳnh Mai</t>
  </si>
  <si>
    <t>024069011949</t>
  </si>
  <si>
    <t>024171012921</t>
  </si>
  <si>
    <t>024096001203</t>
  </si>
  <si>
    <t>024319007261</t>
  </si>
  <si>
    <t>024196001433</t>
  </si>
  <si>
    <t>024217006148</t>
  </si>
  <si>
    <t xml:space="preserve">Nguyễn Đình Nghĩa </t>
  </si>
  <si>
    <t>024080037256</t>
  </si>
  <si>
    <t xml:space="preserve">Nguyễn Đình Chính </t>
  </si>
  <si>
    <t>024078007874</t>
  </si>
  <si>
    <t>Nguyễn Thị Duyên</t>
  </si>
  <si>
    <t>024184005071</t>
  </si>
  <si>
    <t>Trần Thị Quyên</t>
  </si>
  <si>
    <t>024186009377</t>
  </si>
  <si>
    <t>Nguyễn Thị Tuyết Trinh</t>
  </si>
  <si>
    <t>0244307000688</t>
  </si>
  <si>
    <t>Nguyễn Phúc Duy</t>
  </si>
  <si>
    <t>0242100000720</t>
  </si>
  <si>
    <t xml:space="preserve">Nguyễn Mạnh Hà </t>
  </si>
  <si>
    <t>024064008167</t>
  </si>
  <si>
    <t xml:space="preserve">Đỗ Thị Hiền </t>
  </si>
  <si>
    <t>035135003908</t>
  </si>
  <si>
    <t xml:space="preserve">Nguyễn Thị Linh </t>
  </si>
  <si>
    <t>024167009749</t>
  </si>
  <si>
    <t>Nguyễn Kiều Hưng</t>
  </si>
  <si>
    <t>024085006708</t>
  </si>
  <si>
    <t>Nguyễn Công Hoan</t>
  </si>
  <si>
    <t>024088001041</t>
  </si>
  <si>
    <t>Phạm Thị Hằng</t>
  </si>
  <si>
    <t>024191013271</t>
  </si>
  <si>
    <t>Nguyễn Thị Phương Mai</t>
  </si>
  <si>
    <t>024317012613</t>
  </si>
  <si>
    <t>Nguyễn Ngọc An Nhiên</t>
  </si>
  <si>
    <t>024324010850</t>
  </si>
  <si>
    <t>Nguyễn Thị Minh Phương</t>
  </si>
  <si>
    <t>024313017741</t>
  </si>
  <si>
    <t>Nguyễn Đình Minh Khánh</t>
  </si>
  <si>
    <t>024215004768</t>
  </si>
  <si>
    <t>Đỗ Văn Toàn</t>
  </si>
  <si>
    <t>Trần Thị Lam</t>
  </si>
  <si>
    <t>Đỗ Minh Tâm</t>
  </si>
  <si>
    <t>Đỗ Kiều An</t>
  </si>
  <si>
    <t>Đỗ Minh Trí</t>
  </si>
  <si>
    <t xml:space="preserve">Lê Thị Bích </t>
  </si>
  <si>
    <t>Phạm Xuân An</t>
  </si>
  <si>
    <t xml:space="preserve">Phạm Thị Chục </t>
  </si>
  <si>
    <t xml:space="preserve">Nguyễn Gia Huỵnh </t>
  </si>
  <si>
    <t xml:space="preserve">Nguyễn Thị Hương </t>
  </si>
  <si>
    <t xml:space="preserve">Nguyễn Thị Huyền </t>
  </si>
  <si>
    <t xml:space="preserve">Nguyễn Thị Hiểu </t>
  </si>
  <si>
    <t xml:space="preserve">Nguyễn Gia Nhinh </t>
  </si>
  <si>
    <t>Nguyễn Thị Uyên Ương</t>
  </si>
  <si>
    <t>Nguyễn Đình Bằng</t>
  </si>
  <si>
    <t>024056007899</t>
  </si>
  <si>
    <t>Nguyễn Thị Đoàn</t>
  </si>
  <si>
    <t>035154004315</t>
  </si>
  <si>
    <t>Nguyễn Hải Quân</t>
  </si>
  <si>
    <t>024085016488</t>
  </si>
  <si>
    <t>Nguyễn ĐÌnh Tuyển</t>
  </si>
  <si>
    <t>024080014372</t>
  </si>
  <si>
    <t>Nhuyễn Thị Tám</t>
  </si>
  <si>
    <t>024178011046</t>
  </si>
  <si>
    <t>Hoàng Thị Hạnh</t>
  </si>
  <si>
    <t>019194005304</t>
  </si>
  <si>
    <t>Con Dâu</t>
  </si>
  <si>
    <t>Nguyễn Thị Oánh</t>
  </si>
  <si>
    <t>024161002866</t>
  </si>
  <si>
    <t xml:space="preserve">Em </t>
  </si>
  <si>
    <t>Nguyễn Phú Quang</t>
  </si>
  <si>
    <t>024217008782</t>
  </si>
  <si>
    <t>Nguyễn Hải Đăng</t>
  </si>
  <si>
    <t>024215011871</t>
  </si>
  <si>
    <t>Lê ThỊ Vóc</t>
  </si>
  <si>
    <t>Lê Thị Nhung</t>
  </si>
  <si>
    <t>Lê Thị Nhiễu</t>
  </si>
  <si>
    <t>Lê Văn Khải</t>
  </si>
  <si>
    <t xml:space="preserve">Lê Văn Việt </t>
  </si>
  <si>
    <t>Nguyễn Bá Ngọc</t>
  </si>
  <si>
    <t xml:space="preserve">Nguyễn Văn Tâm </t>
  </si>
  <si>
    <t xml:space="preserve">Nguyễn Thị Như </t>
  </si>
  <si>
    <t xml:space="preserve">Nguyễn Thị Thơ </t>
  </si>
  <si>
    <t xml:space="preserve">Nguyễn Văn Bình </t>
  </si>
  <si>
    <t>Nguyễn Văn khoa</t>
  </si>
  <si>
    <t>Nguyễn Văn Khiêm</t>
  </si>
  <si>
    <t xml:space="preserve">Nguyễn Văn Tân </t>
  </si>
  <si>
    <t xml:space="preserve">Nguyễn Thị Sở </t>
  </si>
  <si>
    <t xml:space="preserve">Nguyễn Văn Hoa </t>
  </si>
  <si>
    <t>Nguyễn Thị Tuyết</t>
  </si>
  <si>
    <t xml:space="preserve">Nguyễn Văn mây </t>
  </si>
  <si>
    <t xml:space="preserve">Nguyễn Văn Xanh </t>
  </si>
  <si>
    <t xml:space="preserve">Nguyễn Văn Thơm </t>
  </si>
  <si>
    <t xml:space="preserve">Nguyễn Văn Thắng </t>
  </si>
  <si>
    <t>Nguyễn Đức Trung</t>
  </si>
  <si>
    <t>Nguyễn Văn Hiện</t>
  </si>
  <si>
    <t>Nguyễn Thị Mỹ Tâm</t>
  </si>
  <si>
    <t>024072009612</t>
  </si>
  <si>
    <t>024177016661</t>
  </si>
  <si>
    <t>024097007451</t>
  </si>
  <si>
    <t>024202006142</t>
  </si>
  <si>
    <t>024310005745</t>
  </si>
  <si>
    <t>con đẻ</t>
  </si>
  <si>
    <t>Nguyễn Văn Trịnh</t>
  </si>
  <si>
    <t>024070016874</t>
  </si>
  <si>
    <t>024170017391</t>
  </si>
  <si>
    <t>024191013312</t>
  </si>
  <si>
    <t>024095000494</t>
  </si>
  <si>
    <t>Nguyễn Thị Hằng</t>
  </si>
  <si>
    <t>024306006421</t>
  </si>
  <si>
    <t>Vi Thị Diễm</t>
  </si>
  <si>
    <t>024197000494</t>
  </si>
  <si>
    <t>Nguyễn Gia Hưng</t>
  </si>
  <si>
    <t>024219007455</t>
  </si>
  <si>
    <t>Nguyễn Huy Cảnh</t>
  </si>
  <si>
    <t>024217013630</t>
  </si>
  <si>
    <t>Nguyễn Thảo Hiền</t>
  </si>
  <si>
    <t>024324012743</t>
  </si>
  <si>
    <t xml:space="preserve">Nguyễn Văn Thà </t>
  </si>
  <si>
    <t>024076001205</t>
  </si>
  <si>
    <t>Chủ Hộ</t>
  </si>
  <si>
    <t>Nguyễn Thị Cúc</t>
  </si>
  <si>
    <t>024176011910</t>
  </si>
  <si>
    <t>Nguyễn Văn Thế</t>
  </si>
  <si>
    <t>024211017212</t>
  </si>
  <si>
    <t>Nguyễn Văn Lục</t>
  </si>
  <si>
    <t>Nguyễn Thị Thái</t>
  </si>
  <si>
    <t>Nguyễn Văn Đương</t>
  </si>
  <si>
    <t>Nguyễn Thị Cường</t>
  </si>
  <si>
    <t>Nguyễn Thanh Thùy</t>
  </si>
  <si>
    <t>Nguyễn Thúy An</t>
  </si>
  <si>
    <t>024066027546</t>
  </si>
  <si>
    <t>024169017993</t>
  </si>
  <si>
    <t>024088004193</t>
  </si>
  <si>
    <t>024194003279</t>
  </si>
  <si>
    <t>026314000356</t>
  </si>
  <si>
    <t>024318001126</t>
  </si>
  <si>
    <t>024071013410</t>
  </si>
  <si>
    <t>024166005195</t>
  </si>
  <si>
    <t>024062004231</t>
  </si>
  <si>
    <t>024164004231</t>
  </si>
  <si>
    <t>Phạm Xuân Huế</t>
  </si>
  <si>
    <t>Phạm Thị Thúy</t>
  </si>
  <si>
    <t>024088005495</t>
  </si>
  <si>
    <t>024184005258</t>
  </si>
  <si>
    <t>024192008557</t>
  </si>
  <si>
    <t>Nguyễn Thị Thương Huyền</t>
  </si>
  <si>
    <t>Nguyễn Văn Vinh</t>
  </si>
  <si>
    <t>024189007582</t>
  </si>
  <si>
    <t>024091017727</t>
  </si>
  <si>
    <t>Nguyễn Văn Kiên</t>
  </si>
  <si>
    <t xml:space="preserve">Nguyễn Thị Tuyển </t>
  </si>
  <si>
    <t xml:space="preserve">Nguyễn Thị Hiển </t>
  </si>
  <si>
    <t xml:space="preserve">Nguyễn Văn Tùng </t>
  </si>
  <si>
    <t xml:space="preserve">Nguyễn Thị Tuyến </t>
  </si>
  <si>
    <t>Mẹ</t>
  </si>
  <si>
    <t>Nguyễn Văn Hồi</t>
  </si>
  <si>
    <t>Nguyễn Thị Thiện</t>
  </si>
  <si>
    <t>024160009374</t>
  </si>
  <si>
    <t>024083015878</t>
  </si>
  <si>
    <t>024089010545</t>
  </si>
  <si>
    <t>024180004052</t>
  </si>
  <si>
    <t>024185010399</t>
  </si>
  <si>
    <t>Chị gái</t>
  </si>
  <si>
    <t>024090023266</t>
  </si>
  <si>
    <t>024134004187</t>
  </si>
  <si>
    <t>024066000686</t>
  </si>
  <si>
    <t>024072015141</t>
  </si>
  <si>
    <t>024075014943</t>
  </si>
  <si>
    <t>024077000256</t>
  </si>
  <si>
    <t>024163014030</t>
  </si>
  <si>
    <t>024092008486</t>
  </si>
  <si>
    <t>024187002568</t>
  </si>
  <si>
    <t>Chú</t>
  </si>
  <si>
    <t>024056000009</t>
  </si>
  <si>
    <t>024060003314</t>
  </si>
  <si>
    <t>024148000183</t>
  </si>
  <si>
    <t>024154000461</t>
  </si>
  <si>
    <t>024152004670</t>
  </si>
  <si>
    <t>Nguyễn Ánh Dương</t>
  </si>
  <si>
    <t>Nguyễn Thành Lộc</t>
  </si>
  <si>
    <t>027195006626</t>
  </si>
  <si>
    <t>024315005888</t>
  </si>
  <si>
    <t>024218004209</t>
  </si>
  <si>
    <t>024040003866</t>
  </si>
  <si>
    <t>024163004890</t>
  </si>
  <si>
    <t>024067014475</t>
  </si>
  <si>
    <t>024070001593</t>
  </si>
  <si>
    <t>024077001176</t>
  </si>
  <si>
    <t xml:space="preserve">Phạm Thị Mùi </t>
  </si>
  <si>
    <t>024165009320</t>
  </si>
  <si>
    <t>024062006923</t>
  </si>
  <si>
    <t>024188015689</t>
  </si>
  <si>
    <t>024192015535</t>
  </si>
  <si>
    <t>Nguyễn Thị Chế</t>
  </si>
  <si>
    <t>024131003127</t>
  </si>
  <si>
    <t>Mẹ chồng</t>
  </si>
  <si>
    <t>Nguyễn Thị Phương Anh</t>
  </si>
  <si>
    <t>Nguyễn Khang Duy</t>
  </si>
  <si>
    <t>Nguyễn ĐÌnh Tiến</t>
  </si>
  <si>
    <t>024073012443</t>
  </si>
  <si>
    <t>024175006149</t>
  </si>
  <si>
    <t>024318013774</t>
  </si>
  <si>
    <t>024219005185</t>
  </si>
  <si>
    <t>024179007134</t>
  </si>
  <si>
    <t>024095011770</t>
  </si>
  <si>
    <t xml:space="preserve">Con </t>
  </si>
  <si>
    <t>cháu nội</t>
  </si>
  <si>
    <t>Phạm Trường Giang</t>
  </si>
  <si>
    <t>Phạm Xuân Trường Sơn</t>
  </si>
  <si>
    <t>038181024523</t>
  </si>
  <si>
    <t>024080015983</t>
  </si>
  <si>
    <t>024206013263</t>
  </si>
  <si>
    <t>024216018197</t>
  </si>
  <si>
    <t>Nguyễn Trung Kiên</t>
  </si>
  <si>
    <t>Dương Thị Tuyến</t>
  </si>
  <si>
    <t>024213007125</t>
  </si>
  <si>
    <t>024192019972</t>
  </si>
  <si>
    <t>024169014505</t>
  </si>
  <si>
    <t>024146004429</t>
  </si>
  <si>
    <t>024083000067</t>
  </si>
  <si>
    <t>024175000613</t>
  </si>
  <si>
    <t>024173000519</t>
  </si>
  <si>
    <t xml:space="preserve">Nguyễn Thị Hồng Huy </t>
  </si>
  <si>
    <t>024171000007</t>
  </si>
  <si>
    <t>024066008901</t>
  </si>
  <si>
    <t>024300011721</t>
  </si>
  <si>
    <t>024087015628</t>
  </si>
  <si>
    <t>024070015879</t>
  </si>
  <si>
    <t>024171006176</t>
  </si>
  <si>
    <t>024072003578</t>
  </si>
  <si>
    <t xml:space="preserve">Đơn xác nhận cấp sổ </t>
  </si>
  <si>
    <t>024190000307</t>
  </si>
  <si>
    <t>Mất sổ</t>
  </si>
  <si>
    <t>024159009332</t>
  </si>
  <si>
    <t>024187011975</t>
  </si>
  <si>
    <t>024096012831</t>
  </si>
  <si>
    <t>024189004172</t>
  </si>
  <si>
    <t>024172001863</t>
  </si>
  <si>
    <t>024175015018</t>
  </si>
  <si>
    <t>024178004396</t>
  </si>
  <si>
    <t>024079016630</t>
  </si>
  <si>
    <t>024180011863</t>
  </si>
  <si>
    <t>024300004904</t>
  </si>
  <si>
    <t>024307004087</t>
  </si>
  <si>
    <t>024214012889</t>
  </si>
  <si>
    <t>024065014471</t>
  </si>
  <si>
    <t>024169011509</t>
  </si>
  <si>
    <t>Nguyễn Văn Hợi</t>
  </si>
  <si>
    <t>Diêm Thị Thu Hiền</t>
  </si>
  <si>
    <t>Nguyễn Hồng Anh</t>
  </si>
  <si>
    <t>024300013328</t>
  </si>
  <si>
    <t>024325011957</t>
  </si>
  <si>
    <t>024321007352</t>
  </si>
  <si>
    <t>024098011918</t>
  </si>
  <si>
    <t>Anh Trai</t>
  </si>
  <si>
    <t>Em Gái</t>
  </si>
  <si>
    <t>Em Trai</t>
  </si>
  <si>
    <t>Phạm Xuân Hân</t>
  </si>
  <si>
    <t>Phạm Xuân Hoan</t>
  </si>
  <si>
    <t>Nguyễn Nguyên Hương</t>
  </si>
  <si>
    <t>Phạm Hồng Hạnh</t>
  </si>
  <si>
    <t>Phạm Gia Huy</t>
  </si>
  <si>
    <t>024094015817</t>
  </si>
  <si>
    <t>024096010999</t>
  </si>
  <si>
    <t>024195012791</t>
  </si>
  <si>
    <t>024317005012</t>
  </si>
  <si>
    <t>024216010018</t>
  </si>
  <si>
    <t>con dâu</t>
  </si>
  <si>
    <t xml:space="preserve">Họ và tên chủ sử dụng, quản lý đất
</t>
  </si>
  <si>
    <t>7</t>
  </si>
  <si>
    <t>47(294)</t>
  </si>
  <si>
    <t>GĐ ở HN</t>
  </si>
  <si>
    <t>47 (294)</t>
  </si>
  <si>
    <t>48 (295)</t>
  </si>
  <si>
    <t>Nguyễn Đình Huân (con - đại diện)
Nguyễn Đình Linh (con)
Nguyễn Đình Tiệp (con)
Nguyễn Đình Nam (con)
Nguyễn Thị Thơi (con)
Nguyễn Thị Thư (con)
Nguyễn Đình Nhuần (chết) vợ Ngô Thị Hoạt: Hàng thừa kế thế vị Nguyễn Đình Cường.
Nguyễn Đình Đôn (chết) vợ Nguyễn Thị Hải: Hàng thừa kế thế vị Nguyễn Đình Kiên
Là những người có chung quyền sử dụng đất theo quy định về thừa kế do người đứng tên trên SCĐ là ông Nguyễn Đình Lần và vợ là bà Nguyễn Thị Kỷ đã chết; 
GCN: Nguyễn Đình Lần</t>
  </si>
  <si>
    <t>221/1+222/2</t>
  </si>
  <si>
    <t>360+120</t>
  </si>
  <si>
    <t>SĐC - 1999; Trang 97</t>
  </si>
  <si>
    <t>120/2</t>
  </si>
  <si>
    <t>GCN số 01208 QSDĐ/QĐ 478/QĐUB</t>
  </si>
  <si>
    <t>260+260/2a</t>
  </si>
  <si>
    <t>96+96</t>
  </si>
  <si>
    <t>255/5</t>
  </si>
  <si>
    <t>52+52/4</t>
  </si>
  <si>
    <t>96+240</t>
  </si>
  <si>
    <t>SĐC 1999; Trang 142</t>
  </si>
  <si>
    <t>SĐC 1999-Trang:87</t>
  </si>
  <si>
    <t>198/7</t>
  </si>
  <si>
    <t>GCN số 01133 QSDĐ/QĐ 478/QĐUB</t>
  </si>
  <si>
    <t>65+49</t>
  </si>
  <si>
    <t>Nguyễn Thị Lộc
(UBND)</t>
  </si>
  <si>
    <t>GCN SốP 246134</t>
  </si>
  <si>
    <t>SĐC-1999; Trang: 22</t>
  </si>
  <si>
    <t>HN dân chính</t>
  </si>
  <si>
    <t>198/4</t>
  </si>
  <si>
    <t>Hoàng Công Trường
Nguyễn Thị Ngoan
Hoàng Công Sơn</t>
  </si>
  <si>
    <t>29\2</t>
  </si>
  <si>
    <t>SĐC-1999; Trang 122</t>
  </si>
  <si>
    <t>Giáp Thành Nghiêm
Giáp Văn Khắc
Giáp Văn Bình
Giáp Thị An
Là những người có chung quyền sử dụng đất theo quy định về thừa kế do người đứng tên trên GCN QSDĐ là bà Nguyễn Thị Bách đã chết
GCN: Nguyễn Thị Bách</t>
  </si>
  <si>
    <t xml:space="preserve"> SDC-1999
 Trang 2</t>
  </si>
  <si>
    <t>Giáp Văn Nhạc
Nguyễn Thị Mai
Giáp Văn Chung
Giáp Văn kiên</t>
  </si>
  <si>
    <t>GCN-1993</t>
  </si>
  <si>
    <t>Phạm Thị Nghĩa</t>
  </si>
  <si>
    <t>Nguyễn Đình Dân</t>
  </si>
  <si>
    <t>Ngô Thị Hồng</t>
  </si>
  <si>
    <t>024173013382</t>
  </si>
  <si>
    <t>024314005529</t>
  </si>
  <si>
    <t>024096006708</t>
  </si>
  <si>
    <t>024302000136</t>
  </si>
  <si>
    <t>Chị Gái</t>
  </si>
  <si>
    <t>024190010212</t>
  </si>
  <si>
    <t>Nguyễn Đình Huân</t>
  </si>
  <si>
    <t>024077005762</t>
  </si>
  <si>
    <t>Chung quyền TK</t>
  </si>
  <si>
    <t>Nguyễn Đình Ninh</t>
  </si>
  <si>
    <t>024053005908</t>
  </si>
  <si>
    <t>Nguyễn Đình Nam</t>
  </si>
  <si>
    <t>024064014840</t>
  </si>
  <si>
    <t>Nguyễn Thị Thư</t>
  </si>
  <si>
    <t>024167013332</t>
  </si>
  <si>
    <t>024182021167</t>
  </si>
  <si>
    <t>Nguyễn Thị Uyên</t>
  </si>
  <si>
    <t>024300005002</t>
  </si>
  <si>
    <t>Nguyễn Trà My</t>
  </si>
  <si>
    <t>024309012025</t>
  </si>
  <si>
    <t>Nguyễn Đình Minh Quang</t>
  </si>
  <si>
    <t>024217010287</t>
  </si>
  <si>
    <t>Nguyễn Thị Hà Mỹ</t>
  </si>
  <si>
    <t>024311002409</t>
  </si>
  <si>
    <t>Phạm Xuân Bàng</t>
  </si>
  <si>
    <t>024072009221</t>
  </si>
  <si>
    <t>Nguyễn Thị Lượng</t>
  </si>
  <si>
    <t>024172010249</t>
  </si>
  <si>
    <t>Phạm Xuân Bách</t>
  </si>
  <si>
    <t>024096010280</t>
  </si>
  <si>
    <t>Phạm Công Long</t>
  </si>
  <si>
    <t>024056006604</t>
  </si>
  <si>
    <t>024156004572</t>
  </si>
  <si>
    <t xml:space="preserve">BẢNG THỐNG KÊ DIỆN TÍCH, LOẠI ĐẤT, CHỦ SỬ DỤNG, QUẢN LÝ  ĐẤT THU HỒI THỰC HIỆN DỰ ÁN:
 CỤM CÔNG NGHIỆP NGỌC CHÂU (Đợt 5)
</t>
  </si>
  <si>
    <t>36( 258)</t>
  </si>
  <si>
    <t>Nguyễn Văn Phòng</t>
  </si>
  <si>
    <t>024062011692</t>
  </si>
  <si>
    <t>024167006005</t>
  </si>
  <si>
    <t xml:space="preserve">Nguyễn Văn Phòng   
Nguyễn Thị Thanh 
Nguyễn Thị Vân Anh </t>
  </si>
  <si>
    <t>Nguyễn Gia Thêm
Phạm Thị An 
Nguyễn Thị Thương
Nguyễn Thị Nụ</t>
  </si>
  <si>
    <t xml:space="preserve">Nguyễn Văn Phòng   
Nguyễn Thị Thanh 
Nguyễn Thị Lan Anh </t>
  </si>
  <si>
    <t>024191003223</t>
  </si>
  <si>
    <t xml:space="preserve">Trần Đình Độ
Nguyễn Thị Ánh 
Trần Thị Ngọc Huyền 
Trần Trung Nguyên </t>
  </si>
  <si>
    <t>Nguyễn Thị Lộc (vợ)
Nguyễn Đình Việt (con)
Nguyễn Thị Luận (con)
Nguyễn Đình Thế (con-đại diện)
Nguyễn Thị Thuần (con)
Nguyễn Thị Thúy (con)
Nguyễn Đình Viết (con)
Nguyễn Thị Thủy (con)
Là những người có chung quyền sử dụng đất theo quy định về thừa kế do người đứng tên trên GCN QSDĐ là ông Nguyễn Đình Vận đã chết. GCN: Nguyễn Đình Vận</t>
  </si>
  <si>
    <t>Phạm Xuân Bàng
Nguyễn Thị Lượng</t>
  </si>
  <si>
    <t>Hoàng Công Trường (con- đại diện)
Hoàng Thị Bình (con)
Là những người có chung quyền sử dụng đất theo quy định về thừa kế do người đứng tên trên SĐC là ông Hoàng Công Trí  và bà Hoàng Thị Lai đã chết
SĐC: Hoàng Thị Lai</t>
  </si>
  <si>
    <t>Phạm Xuân Hùng
Nguyễn Thị Cáp 
Phạm Xuân Vĩ
Phạm Xuân Tuyến</t>
  </si>
  <si>
    <t xml:space="preserve">Phạm Công Long
Nguyễn Thị Lan 
</t>
  </si>
  <si>
    <t>GCNố 01175QSDĐ/QĐ 478/QĐUB</t>
  </si>
  <si>
    <t>Phạm Công Thọ
Nguyễn Thị Chằm 
Phạm Thị Hằng 
Phạm Thị Vân 
Phạm Công Định</t>
  </si>
  <si>
    <t>BCS
(LUC)</t>
  </si>
  <si>
    <t xml:space="preserve">Nguyễn Văn Sơn
và bà Nguyễn Thị Lập
Nguyễn Văn Thành
Nguyễn Văn Công </t>
  </si>
  <si>
    <t>+TTDA!L60</t>
  </si>
  <si>
    <t>Nguyễn Văn Hà
Đỗ Thị Liên 
Nguyễn Văn Ninh
Nguyễn Văn Bình</t>
  </si>
  <si>
    <t>GCN số 01167 QSDĐ/QĐ 478/QĐUB</t>
  </si>
  <si>
    <t xml:space="preserve">Nguyễn Đình Tuyến
 Phạm Thị Thoa
Nguyễn Đình Tân
Nguyễn Thị Tấn </t>
  </si>
  <si>
    <t xml:space="preserve">Phạm Thị Chục (vợ )
Nguyễn Gia Huỵnh (con) 
Nguyễn Thị Hương (con -đại diện)
Nguyễn Thị Huy (con)
Nguyễn Thị Huyền (con)
Nguyễn Thị Hiểu (con)
Nguyễn Gia Nhinh (con)
Là những người có chung quyền sử dụng đất theo quy định về thừa kế do người đứng tên trên SĐC là ông Nguyễn Gia Xuân đã chết
</t>
  </si>
  <si>
    <t>Nguyễn Thị Sở (Vợ)
Nguyễn Văn Bình (con)
Nguyễn Văn khoa(con)
Nguyễn Văn Khiêm (Con)
Nguyễn Văn Tân (Con)
Nguyễn Văn Cận(con -đã chết)
Hàng thừa Kế thế vị
Nguyễn Thị Thơ (con dâu)
Nguyễn Văn Thành (cháu nội- đại diện)
Nguyễn Văn Tâm (Cháu nội)
Nguyễn Thị Như (cháu nội)
Là những người có chung quyền sử dụng đát theo quy định về thừa kế do người đứng tên trong GCN là ông Nguyễn Văn Tư đã chết
GCN: Nguyễn Văn Tư</t>
  </si>
  <si>
    <t>SĐC-1999; trang 55</t>
  </si>
  <si>
    <t>Lê Văn Khải (con- đại diện)
Lê Văn Việt (con)
Lê Thị Vóc 
Lê Thị Nhung
Lê Thị Nhiễu
Là những người có chung quyền sử dụng đất theo quy định về thừa kế do người đứng tên trên GCN QSDĐ là ông Lê Văn Nghĩa  và bà Nguyễn Thị Tầm đã chết. 
GCN: Lê Văn Nghĩa</t>
  </si>
  <si>
    <t>Giáp Văn Đang
Nguyễn Thị Thủy</t>
  </si>
  <si>
    <t>55 (302)</t>
  </si>
  <si>
    <t>MNC
(LUC)</t>
  </si>
  <si>
    <t>Sơn</t>
  </si>
  <si>
    <t>Hộ ông Nguyễn Văn Mão
và bầ Trần Thị Tiến
Nguyễn Thị Thúy
Nguyễn Văn Thắng
Nguyễn Thị Chanh
Nguyễn Văn Bằng
Nguyễn Thị Chiến</t>
  </si>
  <si>
    <t xml:space="preserve">Lê Văn Chuyên 
Hoàng Thị Oanh
Lê Thị Ngọc </t>
  </si>
  <si>
    <t>47 (269)</t>
  </si>
  <si>
    <t>100/2</t>
  </si>
  <si>
    <t>(Kèm theo Quyết định số: 1655/QĐ-UBND  ngày 29/5/2026 của UBND xã Ngọc Thiện)</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</si>
</sst>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164" formatCode="&quot;$&quot;#,##0_);[Red]\(&quot;$&quot;#,##0\)"/>
    <numFmt numFmtId="165" formatCode="_(* #,##0_);_(* \(#,##0\);_(* &quot;-&quot;_);_(@_)"/>
    <numFmt numFmtId="166" formatCode="_(* #,##0.00_);_(* \(#,##0.00\);_(* &quot;-&quot;??_);_(@_)"/>
    <numFmt numFmtId="167" formatCode="#,##0.0"/>
    <numFmt numFmtId="168" formatCode="0.0"/>
    <numFmt numFmtId="169" formatCode="&quot;\&quot;#,##0.00;[Red]&quot;\&quot;&quot;\&quot;&quot;\&quot;&quot;\&quot;&quot;\&quot;&quot;\&quot;\-#,##0.00"/>
    <numFmt numFmtId="170" formatCode="&quot;\&quot;#,##0;[Red]&quot;\&quot;&quot;\&quot;\-#,##0"/>
    <numFmt numFmtId="171" formatCode="&quot;\&quot;#,##0.00;[Red]&quot;\&quot;\-#,##0.00"/>
    <numFmt numFmtId="172" formatCode="&quot;\&quot;#,##0;[Red]&quot;\&quot;\-#,##0"/>
    <numFmt numFmtId="173" formatCode="_ &quot;\&quot;* #,##0_ ;_ &quot;\&quot;* \-#,##0_ ;_ &quot;\&quot;* &quot;-&quot;_ ;_ @_ "/>
    <numFmt numFmtId="174" formatCode="_ &quot;\&quot;* #,##0.00_ ;_ &quot;\&quot;* \-#,##0.00_ ;_ &quot;\&quot;* &quot;-&quot;??_ ;_ @_ "/>
    <numFmt numFmtId="175" formatCode="_ * #,##0_ ;_ * \-#,##0_ ;_ * &quot;-&quot;_ ;_ @_ "/>
    <numFmt numFmtId="176" formatCode="_ * #,##0.00_ ;_ * \-#,##0.00_ ;_ * &quot;-&quot;??_ ;_ @_ "/>
    <numFmt numFmtId="177" formatCode=";;"/>
    <numFmt numFmtId="178" formatCode="0.000_)"/>
    <numFmt numFmtId="179" formatCode="#,##0\ &quot;$&quot;_);[Red]\(#,##0\ &quot;$&quot;\)"/>
    <numFmt numFmtId="180" formatCode="&quot;$&quot;\ \ \ \ #,##0_);\(&quot;$&quot;\ \ \ #,##0\)"/>
    <numFmt numFmtId="181" formatCode="&quot;$&quot;\ \ \ \ \ #,##0_);\(&quot;$&quot;\ \ \ \ \ #,##0\)"/>
    <numFmt numFmtId="182" formatCode="_-[$€-2]* #,##0.00_-;\-[$€-2]* #,##0.00_-;_-[$€-2]* &quot;-&quot;??_-"/>
    <numFmt numFmtId="183" formatCode="&quot;$&quot;#,##0;\-&quot;$&quot;#,##0"/>
    <numFmt numFmtId="184" formatCode="#,##0.00\ &quot;F&quot;;[Red]\-#,##0.00\ &quot;F&quot;"/>
    <numFmt numFmtId="185" formatCode="_-* #,##0\ &quot;F&quot;_-;\-* #,##0\ &quot;F&quot;_-;_-* &quot;-&quot;\ &quot;F&quot;_-;_-@_-"/>
    <numFmt numFmtId="186" formatCode="#,##0\ &quot;F&quot;;[Red]\-#,##0\ &quot;F&quot;"/>
    <numFmt numFmtId="187" formatCode="#,##0.00\ &quot;F&quot;;\-#,##0.00\ &quot;F&quot;"/>
    <numFmt numFmtId="188" formatCode="&quot;R&quot;\ #,##0;[Red]&quot;R&quot;\ \-#,##0"/>
    <numFmt numFmtId="189" formatCode="#,##0.0000000"/>
    <numFmt numFmtId="190" formatCode="_-&quot;$&quot;* #,##0_-;\-&quot;$&quot;* #,##0_-;_-&quot;$&quot;* &quot;-&quot;_-;_-@_-"/>
    <numFmt numFmtId="191" formatCode="_-&quot;$&quot;* #,##0.00_-;\-&quot;$&quot;* #,##0.00_-;_-&quot;$&quot;* &quot;-&quot;??_-;_-@_-"/>
  </numFmts>
  <fonts count="107">
    <font>
      <sz val="12"/>
      <name val=".VnArial"/>
      <family val="2"/>
    </font>
    <font>
      <sz val="11"/>
      <color theme="1"/>
      <name val="Times New Roman"/>
      <family val="2"/>
    </font>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2"/>
      <name val=".VnArial"/>
      <family val="2"/>
    </font>
    <font>
      <sz val="12"/>
      <name val="Times New Roman"/>
      <family val="1"/>
    </font>
    <font>
      <sz val="11"/>
      <color indexed="12"/>
      <name val="Calibri"/>
      <family val="2"/>
    </font>
    <font>
      <sz val="8"/>
      <name val="Times New Roman"/>
      <family val="1"/>
    </font>
    <font>
      <sz val="12"/>
      <name val=".VnTime"/>
      <family val="2"/>
    </font>
    <font>
      <sz val="10"/>
      <name val="Arial"/>
      <family val="2"/>
    </font>
    <font>
      <sz val="14"/>
      <name val="??"/>
      <family val="3"/>
      <charset val="129"/>
    </font>
    <font>
      <sz val="10"/>
      <name val="???"/>
      <family val="3"/>
      <charset val="129"/>
    </font>
    <font>
      <sz val="11"/>
      <name val="‚l‚r ‚oƒSƒVƒbƒN"/>
      <family val="3"/>
      <charset val="128"/>
    </font>
    <font>
      <sz val="14"/>
      <name val="Terminal"/>
      <family val="3"/>
      <charset val="128"/>
    </font>
    <font>
      <b/>
      <u/>
      <sz val="14"/>
      <color indexed="8"/>
      <name val=".VnBook-AntiquaH"/>
      <family val="2"/>
    </font>
    <font>
      <i/>
      <sz val="12"/>
      <color indexed="8"/>
      <name val=".VnBook-AntiquaH"/>
      <family val="2"/>
    </font>
    <font>
      <sz val="11"/>
      <color indexed="8"/>
      <name val="Arial"/>
      <family val="2"/>
      <charset val="163"/>
    </font>
    <font>
      <b/>
      <sz val="12"/>
      <color indexed="8"/>
      <name val=".VnBook-Antiqua"/>
      <family val="2"/>
    </font>
    <font>
      <i/>
      <sz val="12"/>
      <color indexed="8"/>
      <name val=".VnBook-Antiqua"/>
      <family val="2"/>
    </font>
    <font>
      <sz val="11"/>
      <color indexed="9"/>
      <name val="Arial"/>
      <family val="2"/>
      <charset val="163"/>
    </font>
    <font>
      <sz val="12"/>
      <name val="±¼¸²Ã¼"/>
      <family val="3"/>
      <charset val="129"/>
    </font>
    <font>
      <sz val="12"/>
      <name val="¹UAAA¼"/>
      <family val="3"/>
      <charset val="129"/>
    </font>
    <font>
      <sz val="11"/>
      <name val="±¼¸²Ã¼"/>
      <family val="3"/>
      <charset val="129"/>
    </font>
    <font>
      <sz val="11"/>
      <color indexed="20"/>
      <name val="Arial"/>
      <family val="2"/>
      <charset val="163"/>
    </font>
    <font>
      <sz val="12"/>
      <name val="Tms Rmn"/>
    </font>
    <font>
      <sz val="12"/>
      <name val="µ¸¿òÃ¼"/>
      <family val="3"/>
      <charset val="129"/>
    </font>
    <font>
      <sz val="10"/>
      <name val="MS Sans Serif"/>
      <family val="2"/>
    </font>
    <font>
      <b/>
      <sz val="11"/>
      <color indexed="52"/>
      <name val="Arial"/>
      <family val="2"/>
      <charset val="163"/>
    </font>
    <font>
      <b/>
      <sz val="11"/>
      <color indexed="9"/>
      <name val="Arial"/>
      <family val="2"/>
      <charset val="163"/>
    </font>
    <font>
      <sz val="11"/>
      <name val="Tms Rmn"/>
    </font>
    <font>
      <sz val="10"/>
      <name val="MS Serif"/>
      <family val="1"/>
    </font>
    <font>
      <sz val="12"/>
      <name val=".VnTime"/>
      <family val="1"/>
    </font>
    <font>
      <sz val="12"/>
      <color theme="1"/>
      <name val="Times New Roman"/>
      <family val="2"/>
    </font>
    <font>
      <sz val="10"/>
      <color indexed="16"/>
      <name val="MS Serif"/>
      <family val="1"/>
    </font>
    <font>
      <i/>
      <sz val="11"/>
      <color indexed="23"/>
      <name val="Arial"/>
      <family val="2"/>
      <charset val="163"/>
    </font>
    <font>
      <sz val="11"/>
      <color indexed="17"/>
      <name val="Arial"/>
      <family val="2"/>
      <charset val="163"/>
    </font>
    <font>
      <sz val="8"/>
      <name val="Arial"/>
      <family val="2"/>
    </font>
    <font>
      <b/>
      <sz val="12"/>
      <color indexed="9"/>
      <name val="Tms Rmn"/>
    </font>
    <font>
      <b/>
      <sz val="12"/>
      <name val="Arial"/>
      <family val="2"/>
    </font>
    <font>
      <b/>
      <sz val="11"/>
      <color indexed="56"/>
      <name val="Arial"/>
      <family val="2"/>
      <charset val="163"/>
    </font>
    <font>
      <b/>
      <sz val="8"/>
      <name val="MS Sans Serif"/>
      <family val="2"/>
    </font>
    <font>
      <sz val="11"/>
      <color indexed="62"/>
      <name val="Arial"/>
      <family val="2"/>
      <charset val="163"/>
    </font>
    <font>
      <sz val="11"/>
      <color indexed="52"/>
      <name val="Arial"/>
      <family val="2"/>
      <charset val="163"/>
    </font>
    <font>
      <sz val="12"/>
      <name val="Arial"/>
      <family val="2"/>
    </font>
    <font>
      <sz val="11"/>
      <color indexed="60"/>
      <name val="Arial"/>
      <family val="2"/>
      <charset val="163"/>
    </font>
    <font>
      <sz val="11"/>
      <name val="–¾’©"/>
      <family val="1"/>
      <charset val="128"/>
    </font>
    <font>
      <b/>
      <sz val="11"/>
      <color indexed="63"/>
      <name val="Arial"/>
      <family val="2"/>
      <charset val="163"/>
    </font>
    <font>
      <sz val="8"/>
      <name val="Wingdings"/>
      <charset val="2"/>
    </font>
    <font>
      <sz val="8"/>
      <name val="Helv"/>
    </font>
    <font>
      <sz val="8"/>
      <name val="MS Sans Serif"/>
      <family val="2"/>
    </font>
    <font>
      <b/>
      <sz val="8"/>
      <color indexed="8"/>
      <name val="Helv"/>
    </font>
    <font>
      <sz val="13"/>
      <name val=".VnTime"/>
      <family val="2"/>
    </font>
    <font>
      <b/>
      <sz val="18"/>
      <color indexed="56"/>
      <name val="Times New Roman"/>
      <family val="2"/>
      <charset val="163"/>
    </font>
    <font>
      <b/>
      <sz val="10"/>
      <name val="VN Helvetica"/>
    </font>
    <font>
      <sz val="10"/>
      <name val="VN Helvetica"/>
    </font>
    <font>
      <sz val="8"/>
      <name val="VN Helvetica"/>
    </font>
    <font>
      <sz val="11"/>
      <color indexed="10"/>
      <name val="Arial"/>
      <family val="2"/>
      <charset val="163"/>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2"/>
      <name val="Courier"/>
      <family val="3"/>
    </font>
    <font>
      <b/>
      <sz val="16"/>
      <name val="Times New Roman"/>
      <family val="1"/>
      <charset val="163"/>
    </font>
    <font>
      <sz val="16"/>
      <name val="Times New Roman"/>
      <family val="1"/>
      <charset val="163"/>
    </font>
    <font>
      <sz val="16"/>
      <name val=".VnArial"/>
      <family val="2"/>
      <charset val="163"/>
    </font>
    <font>
      <i/>
      <sz val="16"/>
      <name val="Times New Roman"/>
      <family val="1"/>
      <charset val="163"/>
    </font>
    <font>
      <sz val="16"/>
      <name val="Timesnewroman"/>
      <charset val="163"/>
    </font>
    <font>
      <sz val="16"/>
      <color rgb="FFFF0000"/>
      <name val=".VnArial"/>
      <family val="2"/>
      <charset val="163"/>
    </font>
    <font>
      <b/>
      <sz val="24"/>
      <name val="Times New Roman"/>
      <family val="1"/>
      <charset val="163"/>
    </font>
    <font>
      <sz val="16"/>
      <color rgb="FFFF0000"/>
      <name val="Timesnewroman"/>
      <charset val="163"/>
    </font>
    <font>
      <sz val="16"/>
      <color rgb="FFFF0000"/>
      <name val="Times New Roman"/>
      <family val="1"/>
      <charset val="163"/>
    </font>
    <font>
      <sz val="16"/>
      <color rgb="FFFF0000"/>
      <name val="Times New Roman"/>
      <family val="1"/>
    </font>
    <font>
      <i/>
      <sz val="16"/>
      <name val="Timesnewroman"/>
      <charset val="163"/>
    </font>
    <font>
      <b/>
      <sz val="16"/>
      <name val="Timesnewroman"/>
      <charset val="163"/>
    </font>
    <font>
      <sz val="14"/>
      <color rgb="FFFF0000"/>
      <name val="Times New Roman"/>
      <family val="1"/>
      <charset val="163"/>
    </font>
    <font>
      <sz val="14"/>
      <name val="Times New Roman"/>
      <family val="1"/>
      <charset val="163"/>
    </font>
    <font>
      <sz val="14"/>
      <color rgb="FFFF0000"/>
      <name val="Timesnewroman"/>
      <charset val="163"/>
    </font>
    <font>
      <b/>
      <sz val="16"/>
      <name val="Times New Roman"/>
      <family val="1"/>
    </font>
    <font>
      <sz val="14"/>
      <color rgb="FFFF0000"/>
      <name val="Times New Roman"/>
      <family val="1"/>
    </font>
    <font>
      <sz val="14"/>
      <name val="Timesnewroman"/>
      <charset val="163"/>
    </font>
    <font>
      <sz val="14"/>
      <name val="Times New Roman"/>
      <family val="1"/>
    </font>
    <font>
      <b/>
      <sz val="14"/>
      <name val="Times New Roman"/>
      <family val="1"/>
    </font>
    <font>
      <b/>
      <sz val="12"/>
      <color theme="1"/>
      <name val="Times New Roman"/>
      <family val="1"/>
    </font>
    <font>
      <b/>
      <sz val="12"/>
      <name val="Times New Roman"/>
      <family val="1"/>
    </font>
    <font>
      <sz val="12"/>
      <color theme="1"/>
      <name val="Times New Roman"/>
      <family val="1"/>
    </font>
    <font>
      <sz val="12"/>
      <name val="Times New Roman"/>
      <family val="1"/>
      <charset val="163"/>
    </font>
    <font>
      <sz val="12"/>
      <name val=".VnArial"/>
      <family val="2"/>
      <charset val="163"/>
    </font>
    <font>
      <sz val="12"/>
      <name val="Cambria"/>
      <family val="1"/>
      <charset val="163"/>
      <scheme val="major"/>
    </font>
    <font>
      <i/>
      <sz val="14"/>
      <name val="Times New Roman"/>
      <family val="1"/>
    </font>
    <font>
      <b/>
      <sz val="10"/>
      <color rgb="FF000000"/>
      <name val="Times New Roman"/>
      <family val="1"/>
    </font>
    <font>
      <b/>
      <sz val="18"/>
      <name val="Times New Roman"/>
      <family val="1"/>
    </font>
    <font>
      <sz val="12"/>
      <color rgb="FFFF0000"/>
      <name val="Times New Roman"/>
      <family val="1"/>
    </font>
    <font>
      <sz val="14"/>
      <color theme="1"/>
      <name val="Times New Roman"/>
      <family val="1"/>
    </font>
    <font>
      <sz val="14"/>
      <color theme="1"/>
      <name val="Timesnewroman"/>
      <charset val="163"/>
    </font>
    <font>
      <sz val="14"/>
      <color theme="1"/>
      <name val="Times New Roman"/>
      <family val="1"/>
      <charset val="163"/>
    </font>
    <font>
      <sz val="8"/>
      <name val=".VnArial"/>
      <family val="2"/>
    </font>
    <font>
      <b/>
      <sz val="12"/>
      <name val="Times New Roman"/>
      <family val="1"/>
      <charset val="163"/>
    </font>
    <font>
      <sz val="12"/>
      <color rgb="FFFF0000"/>
      <name val="Times New Roman"/>
      <family val="1"/>
      <charset val="163"/>
    </font>
    <font>
      <sz val="11"/>
      <name val="Times New Roman"/>
      <family val="1"/>
      <charset val="163"/>
    </font>
    <font>
      <sz val="16"/>
      <name val="Times New Roman"/>
      <family val="1"/>
    </font>
    <font>
      <sz val="12"/>
      <name val="Timesnewroman"/>
      <charset val="163"/>
    </font>
    <font>
      <i/>
      <sz val="16"/>
      <color theme="1"/>
      <name val="Times New Roman"/>
      <family val="1"/>
      <charset val="163"/>
    </font>
  </fonts>
  <fills count="3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rgb="FF92D05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medium">
        <color indexed="30"/>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dotted">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dotted">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dotted">
        <color indexed="64"/>
      </top>
      <bottom/>
      <diagonal/>
    </border>
    <border>
      <left style="thin">
        <color indexed="64"/>
      </left>
      <right style="thin">
        <color indexed="64"/>
      </right>
      <top style="thin">
        <color auto="1"/>
      </top>
      <bottom/>
      <diagonal/>
    </border>
    <border>
      <left style="thin">
        <color auto="1"/>
      </left>
      <right style="thin">
        <color auto="1"/>
      </right>
      <top style="thin">
        <color auto="1"/>
      </top>
      <bottom style="dotted">
        <color auto="1"/>
      </bottom>
      <diagonal/>
    </border>
    <border>
      <left style="thin">
        <color indexed="64"/>
      </left>
      <right style="thin">
        <color indexed="64"/>
      </right>
      <top style="thin">
        <color indexed="64"/>
      </top>
      <bottom/>
      <diagonal/>
    </border>
    <border>
      <left style="thin">
        <color auto="1"/>
      </left>
      <right style="thin">
        <color indexed="64"/>
      </right>
      <top style="thin">
        <color auto="1"/>
      </top>
      <bottom/>
      <diagonal/>
    </border>
    <border>
      <left style="dotted">
        <color indexed="64"/>
      </left>
      <right style="dotted">
        <color indexed="64"/>
      </right>
      <top style="dotted">
        <color indexed="64"/>
      </top>
      <bottom style="dotted">
        <color indexed="64"/>
      </bottom>
      <diagonal/>
    </border>
    <border>
      <left style="thin">
        <color auto="1"/>
      </left>
      <right style="thin">
        <color indexed="64"/>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indexed="64"/>
      </left>
      <right style="thin">
        <color indexed="64"/>
      </right>
      <top style="thin">
        <color auto="1"/>
      </top>
      <bottom style="dotted">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auto="1"/>
      </top>
      <bottom style="dotted">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auto="1"/>
      </top>
      <bottom style="dotted">
        <color indexed="64"/>
      </bottom>
      <diagonal/>
    </border>
    <border>
      <left style="thin">
        <color indexed="64"/>
      </left>
      <right style="dashed">
        <color indexed="64"/>
      </right>
      <top style="thin">
        <color auto="1"/>
      </top>
      <bottom style="dotted">
        <color indexed="64"/>
      </bottom>
      <diagonal/>
    </border>
    <border>
      <left style="dashed">
        <color indexed="64"/>
      </left>
      <right style="dashed">
        <color indexed="64"/>
      </right>
      <top style="thin">
        <color auto="1"/>
      </top>
      <bottom style="dotted">
        <color indexed="64"/>
      </bottom>
      <diagonal/>
    </border>
    <border>
      <left style="dashed">
        <color indexed="64"/>
      </left>
      <right style="thin">
        <color indexed="64"/>
      </right>
      <top style="thin">
        <color auto="1"/>
      </top>
      <bottom style="dotted">
        <color indexed="64"/>
      </bottom>
      <diagonal/>
    </border>
    <border>
      <left style="thin">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dashed">
        <color indexed="64"/>
      </right>
      <top style="dotted">
        <color indexed="64"/>
      </top>
      <bottom style="thin">
        <color auto="1"/>
      </bottom>
      <diagonal/>
    </border>
    <border>
      <left style="dashed">
        <color indexed="64"/>
      </left>
      <right style="dashed">
        <color indexed="64"/>
      </right>
      <top style="dotted">
        <color indexed="64"/>
      </top>
      <bottom style="thin">
        <color auto="1"/>
      </bottom>
      <diagonal/>
    </border>
    <border>
      <left style="dashed">
        <color indexed="64"/>
      </left>
      <right style="thin">
        <color indexed="64"/>
      </right>
      <top style="dotted">
        <color indexed="64"/>
      </top>
      <bottom style="thin">
        <color auto="1"/>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dotted">
        <color indexed="64"/>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style="dotted">
        <color auto="1"/>
      </bottom>
      <diagonal/>
    </border>
  </borders>
  <cellStyleXfs count="195">
    <xf numFmtId="0" fontId="0" fillId="0" borderId="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5" fillId="0" borderId="0"/>
    <xf numFmtId="0" fontId="6" fillId="0" borderId="0"/>
    <xf numFmtId="166" fontId="6" fillId="0" borderId="0" applyFont="0" applyFill="0" applyBorder="0" applyAlignment="0" applyProtection="0"/>
    <xf numFmtId="0" fontId="6" fillId="0" borderId="0"/>
    <xf numFmtId="0" fontId="7" fillId="0" borderId="0"/>
    <xf numFmtId="166" fontId="7" fillId="0" borderId="0" applyFont="0" applyFill="0" applyBorder="0" applyAlignment="0" applyProtection="0"/>
    <xf numFmtId="169" fontId="11" fillId="0" borderId="0" applyFont="0" applyFill="0" applyBorder="0" applyAlignment="0" applyProtection="0"/>
    <xf numFmtId="0" fontId="12" fillId="0" borderId="0" applyFont="0" applyFill="0" applyBorder="0" applyAlignment="0" applyProtection="0"/>
    <xf numFmtId="170" fontId="11" fillId="0" borderId="0" applyFont="0" applyFill="0" applyBorder="0" applyAlignment="0" applyProtection="0"/>
    <xf numFmtId="40" fontId="12" fillId="0" borderId="0" applyFont="0" applyFill="0" applyBorder="0" applyAlignment="0" applyProtection="0"/>
    <xf numFmtId="38" fontId="12" fillId="0" borderId="0" applyFont="0" applyFill="0" applyBorder="0" applyAlignment="0" applyProtection="0"/>
    <xf numFmtId="10" fontId="11" fillId="0" borderId="0" applyFont="0" applyFill="0" applyBorder="0" applyAlignment="0" applyProtection="0"/>
    <xf numFmtId="0" fontId="13" fillId="0" borderId="0"/>
    <xf numFmtId="171" fontId="14" fillId="0" borderId="0" applyFont="0" applyFill="0" applyBorder="0" applyAlignment="0" applyProtection="0"/>
    <xf numFmtId="172" fontId="14" fillId="0" borderId="0" applyFont="0" applyFill="0" applyBorder="0" applyAlignment="0" applyProtection="0"/>
    <xf numFmtId="0" fontId="15" fillId="0" borderId="0"/>
    <xf numFmtId="0" fontId="15" fillId="0" borderId="0"/>
    <xf numFmtId="0" fontId="16" fillId="3" borderId="0"/>
    <xf numFmtId="0" fontId="17" fillId="3" borderId="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9" fillId="3" borderId="0"/>
    <xf numFmtId="0" fontId="20" fillId="0" borderId="0">
      <alignment wrapText="1"/>
    </xf>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173" fontId="22" fillId="0" borderId="0" applyFont="0" applyFill="0" applyBorder="0" applyAlignment="0" applyProtection="0"/>
    <xf numFmtId="0" fontId="23" fillId="0" borderId="0" applyFont="0" applyFill="0" applyBorder="0" applyAlignment="0" applyProtection="0"/>
    <xf numFmtId="173" fontId="24" fillId="0" borderId="0" applyFont="0" applyFill="0" applyBorder="0" applyAlignment="0" applyProtection="0"/>
    <xf numFmtId="174" fontId="22" fillId="0" borderId="0" applyFont="0" applyFill="0" applyBorder="0" applyAlignment="0" applyProtection="0"/>
    <xf numFmtId="0" fontId="23" fillId="0" borderId="0" applyFont="0" applyFill="0" applyBorder="0" applyAlignment="0" applyProtection="0"/>
    <xf numFmtId="174" fontId="24" fillId="0" borderId="0" applyFont="0" applyFill="0" applyBorder="0" applyAlignment="0" applyProtection="0"/>
    <xf numFmtId="0" fontId="9" fillId="0" borderId="0">
      <alignment horizontal="center" wrapText="1"/>
      <protection locked="0"/>
    </xf>
    <xf numFmtId="0" fontId="9" fillId="0" borderId="0">
      <alignment horizontal="center" wrapText="1"/>
      <protection locked="0"/>
    </xf>
    <xf numFmtId="175" fontId="22" fillId="0" borderId="0" applyFont="0" applyFill="0" applyBorder="0" applyAlignment="0" applyProtection="0"/>
    <xf numFmtId="0" fontId="23" fillId="0" borderId="0" applyFont="0" applyFill="0" applyBorder="0" applyAlignment="0" applyProtection="0"/>
    <xf numFmtId="175" fontId="24" fillId="0" borderId="0" applyFont="0" applyFill="0" applyBorder="0" applyAlignment="0" applyProtection="0"/>
    <xf numFmtId="176" fontId="22" fillId="0" borderId="0" applyFont="0" applyFill="0" applyBorder="0" applyAlignment="0" applyProtection="0"/>
    <xf numFmtId="0" fontId="23" fillId="0" borderId="0" applyFont="0" applyFill="0" applyBorder="0" applyAlignment="0" applyProtection="0"/>
    <xf numFmtId="176" fontId="24" fillId="0" borderId="0" applyFont="0" applyFill="0" applyBorder="0" applyAlignment="0" applyProtection="0"/>
    <xf numFmtId="0" fontId="25" fillId="5" borderId="0" applyNumberFormat="0" applyBorder="0" applyAlignment="0" applyProtection="0"/>
    <xf numFmtId="0" fontId="26" fillId="0" borderId="0" applyNumberFormat="0" applyFill="0" applyBorder="0" applyAlignment="0" applyProtection="0"/>
    <xf numFmtId="0" fontId="23" fillId="0" borderId="0"/>
    <xf numFmtId="0" fontId="27" fillId="0" borderId="0"/>
    <xf numFmtId="0" fontId="23" fillId="0" borderId="0"/>
    <xf numFmtId="177" fontId="28" fillId="0" borderId="0" applyFill="0" applyBorder="0" applyAlignment="0"/>
    <xf numFmtId="177" fontId="28" fillId="0" borderId="0" applyFill="0" applyBorder="0" applyAlignment="0"/>
    <xf numFmtId="0" fontId="29" fillId="22" borderId="9" applyNumberFormat="0" applyAlignment="0" applyProtection="0"/>
    <xf numFmtId="0" fontId="30" fillId="23" borderId="10" applyNumberFormat="0" applyAlignment="0" applyProtection="0"/>
    <xf numFmtId="178" fontId="31" fillId="0" borderId="0"/>
    <xf numFmtId="178" fontId="31" fillId="0" borderId="0"/>
    <xf numFmtId="178" fontId="31" fillId="0" borderId="0"/>
    <xf numFmtId="178" fontId="31" fillId="0" borderId="0"/>
    <xf numFmtId="178" fontId="31" fillId="0" borderId="0"/>
    <xf numFmtId="178" fontId="31" fillId="0" borderId="0"/>
    <xf numFmtId="178" fontId="31" fillId="0" borderId="0"/>
    <xf numFmtId="178" fontId="31" fillId="0" borderId="0"/>
    <xf numFmtId="166" fontId="6" fillId="0" borderId="0" applyFont="0" applyFill="0" applyBorder="0" applyAlignment="0" applyProtection="0"/>
    <xf numFmtId="166" fontId="8" fillId="0" borderId="0" applyFont="0" applyFill="0" applyBorder="0" applyAlignment="0" applyProtection="0"/>
    <xf numFmtId="3" fontId="11" fillId="0" borderId="0" applyFont="0" applyFill="0" applyBorder="0" applyAlignment="0" applyProtection="0"/>
    <xf numFmtId="0" fontId="32" fillId="0" borderId="0" applyNumberFormat="0" applyAlignment="0">
      <alignment horizontal="left"/>
    </xf>
    <xf numFmtId="0" fontId="32" fillId="0" borderId="0" applyNumberFormat="0" applyAlignment="0">
      <alignment horizontal="left"/>
    </xf>
    <xf numFmtId="179" fontId="33" fillId="0" borderId="0" applyFont="0" applyFill="0" applyBorder="0" applyAlignment="0" applyProtection="0"/>
    <xf numFmtId="0" fontId="11" fillId="0" borderId="0" applyFont="0" applyFill="0" applyBorder="0" applyAlignment="0" applyProtection="0"/>
    <xf numFmtId="166" fontId="34" fillId="0" borderId="0" applyFont="0" applyFill="0" applyBorder="0" applyAlignment="0" applyProtection="0"/>
    <xf numFmtId="180" fontId="28" fillId="0" borderId="0" applyFont="0" applyFill="0" applyBorder="0" applyAlignment="0" applyProtection="0"/>
    <xf numFmtId="181" fontId="28" fillId="0" borderId="0" applyFont="0" applyFill="0" applyBorder="0" applyAlignment="0" applyProtection="0"/>
    <xf numFmtId="3" fontId="10" fillId="0" borderId="0" applyFont="0" applyBorder="0" applyAlignment="0"/>
    <xf numFmtId="0" fontId="35" fillId="0" borderId="0" applyNumberFormat="0" applyAlignment="0">
      <alignment horizontal="left"/>
    </xf>
    <xf numFmtId="0" fontId="35" fillId="0" borderId="0" applyNumberFormat="0" applyAlignment="0">
      <alignment horizontal="left"/>
    </xf>
    <xf numFmtId="182" fontId="10" fillId="0" borderId="0" applyFont="0" applyFill="0" applyBorder="0" applyAlignment="0" applyProtection="0"/>
    <xf numFmtId="182" fontId="10" fillId="0" borderId="0" applyFont="0" applyFill="0" applyBorder="0" applyAlignment="0" applyProtection="0"/>
    <xf numFmtId="0" fontId="36" fillId="0" borderId="0" applyNumberFormat="0" applyFill="0" applyBorder="0" applyAlignment="0" applyProtection="0"/>
    <xf numFmtId="3" fontId="10" fillId="0" borderId="0" applyFont="0" applyBorder="0" applyAlignment="0"/>
    <xf numFmtId="2" fontId="11" fillId="0" borderId="0" applyFont="0" applyFill="0" applyBorder="0" applyAlignment="0" applyProtection="0"/>
    <xf numFmtId="0" fontId="37" fillId="6" borderId="0" applyNumberFormat="0" applyBorder="0" applyAlignment="0" applyProtection="0"/>
    <xf numFmtId="38" fontId="38" fillId="3" borderId="0" applyNumberFormat="0" applyBorder="0" applyAlignment="0" applyProtection="0"/>
    <xf numFmtId="0" fontId="39" fillId="24" borderId="0"/>
    <xf numFmtId="0" fontId="40" fillId="0" borderId="11" applyNumberFormat="0" applyAlignment="0" applyProtection="0">
      <alignment horizontal="left" vertical="center"/>
    </xf>
    <xf numFmtId="0" fontId="40" fillId="0" borderId="8">
      <alignment horizontal="left" vertical="center"/>
    </xf>
    <xf numFmtId="0" fontId="41" fillId="0" borderId="12" applyNumberFormat="0" applyFill="0" applyAlignment="0" applyProtection="0"/>
    <xf numFmtId="0" fontId="41" fillId="0" borderId="0" applyNumberFormat="0" applyFill="0" applyBorder="0" applyAlignment="0" applyProtection="0"/>
    <xf numFmtId="0" fontId="42" fillId="0" borderId="13">
      <alignment horizontal="center"/>
    </xf>
    <xf numFmtId="0" fontId="42" fillId="0" borderId="13">
      <alignment horizontal="center"/>
    </xf>
    <xf numFmtId="0" fontId="42" fillId="0" borderId="0">
      <alignment horizontal="center"/>
    </xf>
    <xf numFmtId="0" fontId="42" fillId="0" borderId="0">
      <alignment horizontal="center"/>
    </xf>
    <xf numFmtId="10" fontId="38" fillId="25" borderId="7" applyNumberFormat="0" applyBorder="0" applyAlignment="0" applyProtection="0"/>
    <xf numFmtId="0" fontId="43" fillId="9" borderId="14" applyNumberFormat="0" applyAlignment="0" applyProtection="0"/>
    <xf numFmtId="0" fontId="43" fillId="9" borderId="14" applyNumberFormat="0" applyAlignment="0" applyProtection="0"/>
    <xf numFmtId="0" fontId="28" fillId="0" borderId="0"/>
    <xf numFmtId="0" fontId="28" fillId="0" borderId="0"/>
    <xf numFmtId="0" fontId="44" fillId="0" borderId="15" applyNumberFormat="0" applyFill="0" applyAlignment="0" applyProtection="0"/>
    <xf numFmtId="0" fontId="45" fillId="0" borderId="0" applyNumberFormat="0" applyFont="0" applyFill="0" applyAlignment="0"/>
    <xf numFmtId="0" fontId="46" fillId="26" borderId="0" applyNumberFormat="0" applyBorder="0" applyAlignment="0" applyProtection="0"/>
    <xf numFmtId="183" fontId="11" fillId="0" borderId="0"/>
    <xf numFmtId="183" fontId="11" fillId="0" borderId="0"/>
    <xf numFmtId="0" fontId="4" fillId="0" borderId="0"/>
    <xf numFmtId="0" fontId="4" fillId="0" borderId="0"/>
    <xf numFmtId="0" fontId="4" fillId="0" borderId="0"/>
    <xf numFmtId="0" fontId="6" fillId="0" borderId="0"/>
    <xf numFmtId="0" fontId="11" fillId="0" borderId="0"/>
    <xf numFmtId="0" fontId="4" fillId="0" borderId="0"/>
    <xf numFmtId="0" fontId="4" fillId="0" borderId="0"/>
    <xf numFmtId="0" fontId="10" fillId="27" borderId="16" applyNumberFormat="0" applyFont="0" applyAlignment="0" applyProtection="0"/>
    <xf numFmtId="166" fontId="47" fillId="0" borderId="0" applyFont="0" applyFill="0" applyBorder="0" applyAlignment="0" applyProtection="0"/>
    <xf numFmtId="165" fontId="47" fillId="0" borderId="0" applyFont="0" applyFill="0" applyBorder="0" applyAlignment="0" applyProtection="0"/>
    <xf numFmtId="0" fontId="48" fillId="22" borderId="17" applyNumberFormat="0" applyAlignment="0" applyProtection="0"/>
    <xf numFmtId="14" fontId="9" fillId="0" borderId="0">
      <alignment horizontal="center" wrapText="1"/>
      <protection locked="0"/>
    </xf>
    <xf numFmtId="14" fontId="9" fillId="0" borderId="0">
      <alignment horizontal="center" wrapText="1"/>
      <protection locked="0"/>
    </xf>
    <xf numFmtId="10" fontId="11" fillId="0" borderId="0" applyFont="0" applyFill="0" applyBorder="0" applyAlignment="0" applyProtection="0"/>
    <xf numFmtId="10" fontId="11" fillId="0" borderId="0" applyFont="0" applyFill="0" applyBorder="0" applyAlignment="0" applyProtection="0"/>
    <xf numFmtId="0" fontId="49" fillId="28" borderId="0" applyNumberFormat="0" applyFont="0" applyBorder="0" applyAlignment="0">
      <alignment horizontal="center"/>
    </xf>
    <xf numFmtId="0" fontId="49" fillId="28" borderId="0" applyNumberFormat="0" applyFont="0" applyBorder="0" applyAlignment="0">
      <alignment horizontal="center"/>
    </xf>
    <xf numFmtId="14" fontId="50" fillId="0" borderId="0" applyNumberFormat="0" applyFill="0" applyBorder="0" applyAlignment="0" applyProtection="0">
      <alignment horizontal="left"/>
    </xf>
    <xf numFmtId="0" fontId="49" fillId="1" borderId="6" applyNumberFormat="0" applyFont="0" applyAlignment="0">
      <alignment horizontal="center"/>
    </xf>
    <xf numFmtId="0" fontId="49" fillId="1" borderId="6" applyNumberFormat="0" applyFont="0" applyAlignment="0">
      <alignment horizontal="center"/>
    </xf>
    <xf numFmtId="0" fontId="51" fillId="0" borderId="0" applyNumberFormat="0" applyFill="0" applyBorder="0" applyAlignment="0">
      <alignment horizontal="center"/>
    </xf>
    <xf numFmtId="0" fontId="51" fillId="0" borderId="0" applyNumberFormat="0" applyFill="0" applyBorder="0" applyAlignment="0">
      <alignment horizontal="center"/>
    </xf>
    <xf numFmtId="0" fontId="11" fillId="0" borderId="0"/>
    <xf numFmtId="40" fontId="52" fillId="0" borderId="0" applyBorder="0">
      <alignment horizontal="right"/>
    </xf>
    <xf numFmtId="184" fontId="53" fillId="0" borderId="5">
      <alignment horizontal="right" vertical="center"/>
    </xf>
    <xf numFmtId="184" fontId="53" fillId="0" borderId="5">
      <alignment horizontal="right" vertical="center"/>
    </xf>
    <xf numFmtId="184" fontId="53" fillId="0" borderId="5">
      <alignment horizontal="right" vertical="center"/>
    </xf>
    <xf numFmtId="184" fontId="53" fillId="0" borderId="5">
      <alignment horizontal="right" vertical="center"/>
    </xf>
    <xf numFmtId="184" fontId="53" fillId="0" borderId="5">
      <alignment horizontal="right" vertical="center"/>
    </xf>
    <xf numFmtId="184" fontId="53" fillId="0" borderId="5">
      <alignment horizontal="right" vertical="center"/>
    </xf>
    <xf numFmtId="184" fontId="53" fillId="0" borderId="5">
      <alignment horizontal="right" vertical="center"/>
    </xf>
    <xf numFmtId="185" fontId="53" fillId="0" borderId="5">
      <alignment horizontal="center"/>
    </xf>
    <xf numFmtId="185" fontId="53" fillId="0" borderId="5">
      <alignment horizontal="center"/>
    </xf>
    <xf numFmtId="0" fontId="54" fillId="0" borderId="0" applyNumberFormat="0" applyFill="0" applyBorder="0" applyAlignment="0" applyProtection="0"/>
    <xf numFmtId="186" fontId="53" fillId="0" borderId="0"/>
    <xf numFmtId="186" fontId="53" fillId="0" borderId="0"/>
    <xf numFmtId="187" fontId="53" fillId="0" borderId="1"/>
    <xf numFmtId="187" fontId="53" fillId="0" borderId="1"/>
    <xf numFmtId="183" fontId="55" fillId="0" borderId="2">
      <alignment horizontal="left" vertical="top"/>
    </xf>
    <xf numFmtId="183" fontId="56" fillId="0" borderId="3">
      <alignment horizontal="left" vertical="top"/>
    </xf>
    <xf numFmtId="0" fontId="57" fillId="0" borderId="3">
      <alignment horizontal="left" vertical="center"/>
    </xf>
    <xf numFmtId="0" fontId="58" fillId="0" borderId="0" applyNumberForma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0" fontId="7" fillId="0" borderId="0">
      <alignment vertical="center"/>
    </xf>
    <xf numFmtId="40" fontId="60" fillId="0" borderId="0" applyFont="0" applyFill="0" applyBorder="0" applyAlignment="0" applyProtection="0"/>
    <xf numFmtId="38"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9" fontId="61" fillId="0" borderId="0" applyFont="0" applyFill="0" applyBorder="0" applyAlignment="0" applyProtection="0"/>
    <xf numFmtId="0" fontId="62" fillId="0" borderId="0"/>
    <xf numFmtId="188" fontId="33" fillId="0" borderId="0" applyFont="0" applyFill="0" applyBorder="0" applyAlignment="0" applyProtection="0"/>
    <xf numFmtId="189" fontId="33" fillId="0" borderId="0" applyFont="0" applyFill="0" applyBorder="0" applyAlignment="0" applyProtection="0"/>
    <xf numFmtId="171" fontId="63" fillId="0" borderId="0" applyFont="0" applyFill="0" applyBorder="0" applyAlignment="0" applyProtection="0"/>
    <xf numFmtId="172" fontId="63" fillId="0" borderId="0" applyFont="0" applyFill="0" applyBorder="0" applyAlignment="0" applyProtection="0"/>
    <xf numFmtId="0" fontId="64" fillId="0" borderId="0"/>
    <xf numFmtId="0" fontId="45" fillId="0" borderId="0"/>
    <xf numFmtId="165" fontId="65" fillId="0" borderId="0" applyFont="0" applyFill="0" applyBorder="0" applyAlignment="0" applyProtection="0"/>
    <xf numFmtId="166" fontId="65" fillId="0" borderId="0" applyFont="0" applyFill="0" applyBorder="0" applyAlignment="0" applyProtection="0"/>
    <xf numFmtId="190" fontId="65" fillId="0" borderId="0" applyFont="0" applyFill="0" applyBorder="0" applyAlignment="0" applyProtection="0"/>
    <xf numFmtId="164" fontId="66" fillId="0" borderId="0" applyFont="0" applyFill="0" applyBorder="0" applyAlignment="0" applyProtection="0"/>
    <xf numFmtId="191" fontId="65"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3" fillId="0" borderId="0"/>
    <xf numFmtId="0" fontId="3" fillId="0" borderId="0"/>
    <xf numFmtId="0" fontId="2" fillId="0" borderId="0"/>
    <xf numFmtId="0" fontId="1" fillId="0" borderId="0"/>
    <xf numFmtId="0" fontId="3" fillId="0" borderId="0"/>
    <xf numFmtId="166" fontId="6" fillId="0" borderId="0" applyFont="0" applyFill="0" applyBorder="0" applyAlignment="0" applyProtection="0"/>
    <xf numFmtId="0" fontId="6" fillId="0" borderId="0"/>
    <xf numFmtId="0" fontId="3" fillId="0" borderId="0"/>
  </cellStyleXfs>
  <cellXfs count="1101">
    <xf numFmtId="0" fontId="0" fillId="0" borderId="0" xfId="0"/>
    <xf numFmtId="0" fontId="69" fillId="0" borderId="0" xfId="0" applyFont="1"/>
    <xf numFmtId="0" fontId="70" fillId="2" borderId="0" xfId="0" applyFont="1" applyFill="1" applyAlignment="1">
      <alignment vertical="center" wrapText="1"/>
    </xf>
    <xf numFmtId="167" fontId="70" fillId="2" borderId="0" xfId="0" applyNumberFormat="1" applyFont="1" applyFill="1" applyAlignment="1">
      <alignment horizontal="center" vertical="center" wrapText="1"/>
    </xf>
    <xf numFmtId="0" fontId="69" fillId="0" borderId="0" xfId="0" applyFont="1" applyAlignment="1">
      <alignment horizontal="center"/>
    </xf>
    <xf numFmtId="0" fontId="70" fillId="0" borderId="0" xfId="0" applyFont="1" applyAlignment="1">
      <alignment horizontal="center" vertical="center" wrapText="1"/>
    </xf>
    <xf numFmtId="3" fontId="70" fillId="0" borderId="0" xfId="0" applyNumberFormat="1" applyFont="1" applyAlignment="1">
      <alignment horizontal="center" vertical="center" wrapText="1"/>
    </xf>
    <xf numFmtId="167" fontId="70" fillId="0" borderId="0" xfId="0" applyNumberFormat="1" applyFont="1" applyAlignment="1">
      <alignment horizontal="center" vertical="center" wrapText="1"/>
    </xf>
    <xf numFmtId="0" fontId="68" fillId="0" borderId="0" xfId="0" applyFont="1"/>
    <xf numFmtId="0" fontId="71" fillId="0" borderId="0" xfId="0" applyFont="1"/>
    <xf numFmtId="0" fontId="68" fillId="0" borderId="27" xfId="0" applyFont="1" applyBorder="1" applyAlignment="1">
      <alignment vertical="center"/>
    </xf>
    <xf numFmtId="0" fontId="72" fillId="0" borderId="0" xfId="0" applyFont="1" applyAlignment="1">
      <alignment horizontal="center"/>
    </xf>
    <xf numFmtId="168" fontId="67" fillId="0" borderId="19" xfId="0" applyNumberFormat="1" applyFont="1" applyBorder="1" applyAlignment="1">
      <alignment horizontal="right" vertical="top" wrapText="1"/>
    </xf>
    <xf numFmtId="0" fontId="67" fillId="0" borderId="19" xfId="0" applyFont="1" applyBorder="1" applyAlignment="1">
      <alignment horizontal="center" vertical="top" wrapText="1"/>
    </xf>
    <xf numFmtId="0" fontId="76" fillId="0" borderId="0" xfId="0" applyFont="1"/>
    <xf numFmtId="0" fontId="75" fillId="0" borderId="0" xfId="0" applyFont="1"/>
    <xf numFmtId="0" fontId="72" fillId="0" borderId="0" xfId="0" applyFont="1"/>
    <xf numFmtId="167" fontId="77" fillId="2" borderId="0" xfId="0" applyNumberFormat="1" applyFont="1" applyFill="1" applyAlignment="1">
      <alignment horizontal="center" vertical="center" wrapText="1"/>
    </xf>
    <xf numFmtId="0" fontId="80" fillId="0" borderId="27" xfId="0" applyFont="1" applyBorder="1"/>
    <xf numFmtId="0" fontId="74" fillId="0" borderId="0" xfId="0" applyFont="1"/>
    <xf numFmtId="0" fontId="70" fillId="2" borderId="0" xfId="0" applyFont="1" applyFill="1" applyAlignment="1">
      <alignment horizontal="center" vertical="center" wrapText="1"/>
    </xf>
    <xf numFmtId="168" fontId="70" fillId="0" borderId="0" xfId="0" applyNumberFormat="1" applyFont="1" applyAlignment="1">
      <alignment horizontal="right" vertical="center" wrapText="1"/>
    </xf>
    <xf numFmtId="0" fontId="70" fillId="0" borderId="0" xfId="0" applyFont="1" applyAlignment="1">
      <alignment vertical="center" wrapText="1"/>
    </xf>
    <xf numFmtId="0" fontId="68" fillId="0" borderId="0" xfId="0" applyFont="1" applyAlignment="1">
      <alignment horizontal="right"/>
    </xf>
    <xf numFmtId="0" fontId="68" fillId="2" borderId="0" xfId="0" applyFont="1" applyFill="1"/>
    <xf numFmtId="0" fontId="75" fillId="0" borderId="0" xfId="0" applyFont="1" applyAlignment="1">
      <alignment horizontal="right"/>
    </xf>
    <xf numFmtId="0" fontId="75" fillId="2" borderId="0" xfId="0" applyFont="1" applyFill="1"/>
    <xf numFmtId="0" fontId="76" fillId="0" borderId="0" xfId="0" applyFont="1" applyAlignment="1">
      <alignment horizontal="center"/>
    </xf>
    <xf numFmtId="0" fontId="76" fillId="0" borderId="0" xfId="0" applyFont="1" applyAlignment="1">
      <alignment horizontal="right"/>
    </xf>
    <xf numFmtId="0" fontId="76" fillId="2" borderId="0" xfId="0" applyFont="1" applyFill="1"/>
    <xf numFmtId="0" fontId="76" fillId="0" borderId="0" xfId="0" applyFont="1" applyAlignment="1">
      <alignment vertical="center"/>
    </xf>
    <xf numFmtId="0" fontId="76" fillId="0" borderId="0" xfId="0" applyFont="1" applyAlignment="1">
      <alignment horizontal="center" vertical="center"/>
    </xf>
    <xf numFmtId="0" fontId="76" fillId="0" borderId="0" xfId="0" applyFont="1" applyAlignment="1">
      <alignment horizontal="right" vertical="center"/>
    </xf>
    <xf numFmtId="0" fontId="76" fillId="2" borderId="0" xfId="0" applyFont="1" applyFill="1" applyAlignment="1">
      <alignment vertical="center"/>
    </xf>
    <xf numFmtId="0" fontId="71" fillId="0" borderId="29" xfId="0" applyFont="1" applyBorder="1" applyAlignment="1">
      <alignment horizontal="center" vertical="center" wrapText="1"/>
    </xf>
    <xf numFmtId="0" fontId="68" fillId="0" borderId="29" xfId="0" applyFont="1" applyBorder="1" applyAlignment="1">
      <alignment vertical="center"/>
    </xf>
    <xf numFmtId="0" fontId="68" fillId="0" borderId="0" xfId="0" applyFont="1" applyAlignment="1">
      <alignment vertical="center"/>
    </xf>
    <xf numFmtId="0" fontId="82" fillId="0" borderId="29" xfId="0" applyFont="1" applyBorder="1" applyAlignment="1">
      <alignment vertical="center"/>
    </xf>
    <xf numFmtId="0" fontId="82" fillId="0" borderId="29" xfId="0" applyFont="1" applyBorder="1" applyAlignment="1">
      <alignment horizontal="center" vertical="center"/>
    </xf>
    <xf numFmtId="0" fontId="82" fillId="0" borderId="29" xfId="0" applyFont="1" applyBorder="1" applyAlignment="1">
      <alignment horizontal="right" vertical="center"/>
    </xf>
    <xf numFmtId="0" fontId="82" fillId="2" borderId="29" xfId="0" applyFont="1" applyFill="1" applyBorder="1" applyAlignment="1">
      <alignment vertical="center"/>
    </xf>
    <xf numFmtId="0" fontId="82" fillId="0" borderId="0" xfId="0" applyFont="1" applyAlignment="1">
      <alignment vertical="center"/>
    </xf>
    <xf numFmtId="0" fontId="68" fillId="0" borderId="29" xfId="0" applyFont="1" applyBorder="1" applyAlignment="1">
      <alignment horizontal="center" vertical="center"/>
    </xf>
    <xf numFmtId="0" fontId="68" fillId="2" borderId="29" xfId="0" applyFont="1" applyFill="1" applyBorder="1" applyAlignment="1">
      <alignment vertical="center"/>
    </xf>
    <xf numFmtId="0" fontId="76" fillId="0" borderId="3" xfId="0" applyFont="1" applyBorder="1" applyAlignment="1">
      <alignment vertical="center"/>
    </xf>
    <xf numFmtId="0" fontId="74" fillId="0" borderId="3" xfId="0" applyFont="1" applyBorder="1" applyAlignment="1">
      <alignment horizontal="center" vertical="center" wrapText="1"/>
    </xf>
    <xf numFmtId="0" fontId="76" fillId="0" borderId="3" xfId="0" applyFont="1" applyBorder="1" applyAlignment="1">
      <alignment horizontal="center" vertical="center"/>
    </xf>
    <xf numFmtId="0" fontId="76" fillId="2" borderId="3" xfId="0" applyFont="1" applyFill="1" applyBorder="1" applyAlignment="1">
      <alignment vertical="center"/>
    </xf>
    <xf numFmtId="167" fontId="76" fillId="0" borderId="0" xfId="0" applyNumberFormat="1" applyFont="1" applyAlignment="1">
      <alignment vertical="center"/>
    </xf>
    <xf numFmtId="0" fontId="68" fillId="0" borderId="31" xfId="0" applyFont="1" applyBorder="1" applyAlignment="1">
      <alignment vertical="center"/>
    </xf>
    <xf numFmtId="0" fontId="68" fillId="2" borderId="31" xfId="0" applyFont="1" applyFill="1" applyBorder="1" applyAlignment="1">
      <alignment vertical="center"/>
    </xf>
    <xf numFmtId="0" fontId="75" fillId="0" borderId="0" xfId="0" applyFont="1" applyAlignment="1">
      <alignment vertical="center"/>
    </xf>
    <xf numFmtId="0" fontId="75" fillId="0" borderId="3" xfId="0" applyFont="1" applyBorder="1" applyAlignment="1">
      <alignment vertical="center"/>
    </xf>
    <xf numFmtId="0" fontId="75" fillId="2" borderId="3" xfId="0" applyFont="1" applyFill="1" applyBorder="1" applyAlignment="1">
      <alignment vertical="center"/>
    </xf>
    <xf numFmtId="0" fontId="76" fillId="0" borderId="32" xfId="0" applyFont="1" applyBorder="1" applyAlignment="1">
      <alignment vertical="center"/>
    </xf>
    <xf numFmtId="0" fontId="76" fillId="0" borderId="33" xfId="0" applyFont="1" applyBorder="1" applyAlignment="1">
      <alignment vertical="center"/>
    </xf>
    <xf numFmtId="0" fontId="76" fillId="0" borderId="0" xfId="0" applyFont="1" applyAlignment="1">
      <alignment horizontal="center" vertical="center" wrapText="1"/>
    </xf>
    <xf numFmtId="0" fontId="80" fillId="2" borderId="34" xfId="0" applyFont="1" applyFill="1" applyBorder="1" applyAlignment="1">
      <alignment vertical="center" wrapText="1"/>
    </xf>
    <xf numFmtId="0" fontId="80" fillId="2" borderId="34" xfId="0" applyFont="1" applyFill="1" applyBorder="1" applyAlignment="1">
      <alignment horizontal="right" vertical="center" wrapText="1"/>
    </xf>
    <xf numFmtId="0" fontId="84" fillId="2" borderId="34" xfId="0" applyFont="1" applyFill="1" applyBorder="1" applyAlignment="1">
      <alignment vertical="center" wrapText="1"/>
    </xf>
    <xf numFmtId="0" fontId="80" fillId="0" borderId="34" xfId="0" applyFont="1" applyBorder="1" applyAlignment="1">
      <alignment horizontal="center" vertical="center"/>
    </xf>
    <xf numFmtId="0" fontId="80" fillId="0" borderId="34" xfId="0" applyFont="1" applyBorder="1" applyAlignment="1">
      <alignment vertical="center"/>
    </xf>
    <xf numFmtId="0" fontId="80" fillId="0" borderId="34" xfId="0" applyFont="1" applyBorder="1" applyAlignment="1">
      <alignment horizontal="center" vertical="center" wrapText="1"/>
    </xf>
    <xf numFmtId="0" fontId="68" fillId="0" borderId="34" xfId="0" applyFont="1" applyBorder="1" applyAlignment="1">
      <alignment vertical="center"/>
    </xf>
    <xf numFmtId="0" fontId="80" fillId="0" borderId="34" xfId="0" applyFont="1" applyBorder="1" applyAlignment="1">
      <alignment horizontal="right" vertical="center"/>
    </xf>
    <xf numFmtId="0" fontId="68" fillId="2" borderId="34" xfId="0" applyFont="1" applyFill="1" applyBorder="1" applyAlignment="1">
      <alignment vertical="center"/>
    </xf>
    <xf numFmtId="0" fontId="68" fillId="0" borderId="3" xfId="0" applyFont="1" applyBorder="1" applyAlignment="1">
      <alignment vertical="center"/>
    </xf>
    <xf numFmtId="0" fontId="68" fillId="0" borderId="0" xfId="0" applyFont="1" applyAlignment="1">
      <alignment horizontal="center" vertical="center" wrapText="1"/>
    </xf>
    <xf numFmtId="0" fontId="84" fillId="2" borderId="34" xfId="0" applyFont="1" applyFill="1" applyBorder="1" applyAlignment="1">
      <alignment vertical="center"/>
    </xf>
    <xf numFmtId="0" fontId="84" fillId="2" borderId="34" xfId="0" applyFont="1" applyFill="1" applyBorder="1" applyAlignment="1">
      <alignment horizontal="center" vertical="center" wrapText="1"/>
    </xf>
    <xf numFmtId="167" fontId="84" fillId="2" borderId="34" xfId="0" applyNumberFormat="1" applyFont="1" applyFill="1" applyBorder="1" applyAlignment="1">
      <alignment vertical="center" wrapText="1"/>
    </xf>
    <xf numFmtId="0" fontId="80" fillId="2" borderId="34" xfId="0" applyFont="1" applyFill="1" applyBorder="1" applyAlignment="1">
      <alignment horizontal="center" vertical="center" wrapText="1"/>
    </xf>
    <xf numFmtId="0" fontId="75" fillId="0" borderId="4" xfId="0" applyFont="1" applyBorder="1" applyAlignment="1">
      <alignment horizontal="center" vertical="center"/>
    </xf>
    <xf numFmtId="0" fontId="68" fillId="0" borderId="4" xfId="0" applyFont="1" applyBorder="1" applyAlignment="1">
      <alignment horizontal="left" vertical="center" wrapText="1"/>
    </xf>
    <xf numFmtId="2" fontId="67" fillId="2" borderId="3" xfId="0" applyNumberFormat="1" applyFont="1" applyFill="1" applyBorder="1" applyAlignment="1">
      <alignment horizontal="center" vertical="center" wrapText="1"/>
    </xf>
    <xf numFmtId="0" fontId="76" fillId="0" borderId="4" xfId="0" applyFont="1" applyBorder="1" applyAlignment="1">
      <alignment horizontal="center" vertical="center"/>
    </xf>
    <xf numFmtId="0" fontId="83" fillId="0" borderId="32" xfId="0" applyFont="1" applyBorder="1" applyAlignment="1">
      <alignment horizontal="center" vertical="center"/>
    </xf>
    <xf numFmtId="0" fontId="83" fillId="0" borderId="33" xfId="0" applyFont="1" applyBorder="1" applyAlignment="1">
      <alignment vertical="top" wrapText="1"/>
    </xf>
    <xf numFmtId="0" fontId="83" fillId="0" borderId="3" xfId="0" applyFont="1" applyBorder="1"/>
    <xf numFmtId="0" fontId="83" fillId="0" borderId="3" xfId="0" applyFont="1" applyBorder="1" applyAlignment="1">
      <alignment horizontal="center" vertical="center" wrapText="1"/>
    </xf>
    <xf numFmtId="0" fontId="81" fillId="2" borderId="3" xfId="0" applyFont="1" applyFill="1" applyBorder="1" applyAlignment="1">
      <alignment vertical="center" wrapText="1"/>
    </xf>
    <xf numFmtId="167" fontId="81" fillId="2" borderId="3" xfId="0" applyNumberFormat="1" applyFont="1" applyFill="1" applyBorder="1" applyAlignment="1">
      <alignment vertical="center" wrapText="1"/>
    </xf>
    <xf numFmtId="0" fontId="79" fillId="2" borderId="3" xfId="0" applyFont="1" applyFill="1" applyBorder="1" applyAlignment="1">
      <alignment horizontal="center" vertical="center" wrapText="1"/>
    </xf>
    <xf numFmtId="0" fontId="79" fillId="2" borderId="3" xfId="0" applyFont="1" applyFill="1" applyBorder="1" applyAlignment="1">
      <alignment vertical="center" wrapText="1"/>
    </xf>
    <xf numFmtId="0" fontId="79" fillId="2" borderId="3" xfId="0" applyFont="1" applyFill="1" applyBorder="1" applyAlignment="1">
      <alignment horizontal="right" vertical="center" wrapText="1"/>
    </xf>
    <xf numFmtId="0" fontId="80" fillId="2" borderId="3" xfId="0" applyFont="1" applyFill="1" applyBorder="1" applyAlignment="1">
      <alignment horizontal="right" vertical="center" wrapText="1"/>
    </xf>
    <xf numFmtId="0" fontId="80" fillId="0" borderId="35" xfId="0" applyFont="1" applyBorder="1" applyAlignment="1">
      <alignment horizontal="center" vertical="center"/>
    </xf>
    <xf numFmtId="0" fontId="80" fillId="0" borderId="35" xfId="0" applyFont="1" applyBorder="1" applyAlignment="1">
      <alignment vertical="top" wrapText="1"/>
    </xf>
    <xf numFmtId="0" fontId="80" fillId="0" borderId="35" xfId="0" applyFont="1" applyBorder="1"/>
    <xf numFmtId="0" fontId="84" fillId="2" borderId="35" xfId="0" applyFont="1" applyFill="1" applyBorder="1" applyAlignment="1">
      <alignment horizontal="center" vertical="center" wrapText="1"/>
    </xf>
    <xf numFmtId="0" fontId="84" fillId="2" borderId="35" xfId="0" applyFont="1" applyFill="1" applyBorder="1" applyAlignment="1">
      <alignment vertical="center" wrapText="1"/>
    </xf>
    <xf numFmtId="167" fontId="84" fillId="2" borderId="35" xfId="0" applyNumberFormat="1" applyFont="1" applyFill="1" applyBorder="1" applyAlignment="1">
      <alignment vertical="center" wrapText="1"/>
    </xf>
    <xf numFmtId="0" fontId="80" fillId="2" borderId="35" xfId="0" applyFont="1" applyFill="1" applyBorder="1" applyAlignment="1">
      <alignment horizontal="center" vertical="center" wrapText="1"/>
    </xf>
    <xf numFmtId="0" fontId="80" fillId="2" borderId="35" xfId="0" applyFont="1" applyFill="1" applyBorder="1" applyAlignment="1">
      <alignment vertical="center" wrapText="1"/>
    </xf>
    <xf numFmtId="0" fontId="80" fillId="2" borderId="35" xfId="0" applyFont="1" applyFill="1" applyBorder="1" applyAlignment="1">
      <alignment horizontal="right" vertical="center" wrapText="1"/>
    </xf>
    <xf numFmtId="0" fontId="68" fillId="0" borderId="35" xfId="0" applyFont="1" applyBorder="1" applyAlignment="1">
      <alignment vertical="center"/>
    </xf>
    <xf numFmtId="0" fontId="68" fillId="2" borderId="35" xfId="0" applyFont="1" applyFill="1" applyBorder="1" applyAlignment="1">
      <alignment vertical="center"/>
    </xf>
    <xf numFmtId="0" fontId="84" fillId="2" borderId="31" xfId="0" applyFont="1" applyFill="1" applyBorder="1" applyAlignment="1">
      <alignment horizontal="center" vertical="center" wrapText="1"/>
    </xf>
    <xf numFmtId="0" fontId="84" fillId="2" borderId="27" xfId="0" applyFont="1" applyFill="1" applyBorder="1" applyAlignment="1">
      <alignment horizontal="center" vertical="center" wrapText="1"/>
    </xf>
    <xf numFmtId="0" fontId="74" fillId="0" borderId="34" xfId="0" applyFont="1" applyBorder="1" applyAlignment="1">
      <alignment horizontal="center" vertical="center" wrapText="1"/>
    </xf>
    <xf numFmtId="0" fontId="80" fillId="0" borderId="34" xfId="0" applyFont="1" applyBorder="1" applyAlignment="1">
      <alignment vertical="top" wrapText="1"/>
    </xf>
    <xf numFmtId="0" fontId="71" fillId="0" borderId="34" xfId="0" applyFont="1" applyBorder="1" applyAlignment="1">
      <alignment vertical="center"/>
    </xf>
    <xf numFmtId="0" fontId="71" fillId="0" borderId="34" xfId="0" applyFont="1" applyBorder="1" applyAlignment="1">
      <alignment horizontal="center" vertical="center" wrapText="1"/>
    </xf>
    <xf numFmtId="167" fontId="71" fillId="0" borderId="34" xfId="0" applyNumberFormat="1" applyFont="1" applyBorder="1" applyAlignment="1">
      <alignment vertical="center" wrapText="1"/>
    </xf>
    <xf numFmtId="0" fontId="68" fillId="0" borderId="34" xfId="0" applyFont="1" applyBorder="1" applyAlignment="1">
      <alignment horizontal="center" vertical="center" wrapText="1"/>
    </xf>
    <xf numFmtId="168" fontId="68" fillId="0" borderId="34" xfId="0" applyNumberFormat="1" applyFont="1" applyBorder="1" applyAlignment="1">
      <alignment horizontal="right" vertical="center"/>
    </xf>
    <xf numFmtId="0" fontId="84" fillId="2" borderId="34" xfId="185" applyFont="1" applyFill="1" applyBorder="1" applyAlignment="1">
      <alignment vertical="center" wrapText="1"/>
    </xf>
    <xf numFmtId="0" fontId="80" fillId="0" borderId="34" xfId="0" applyFont="1" applyBorder="1" applyAlignment="1">
      <alignment wrapText="1"/>
    </xf>
    <xf numFmtId="0" fontId="80" fillId="0" borderId="34" xfId="0" applyFont="1" applyBorder="1"/>
    <xf numFmtId="0" fontId="80" fillId="0" borderId="34" xfId="0" applyFont="1" applyBorder="1" applyAlignment="1">
      <alignment vertical="center" wrapText="1"/>
    </xf>
    <xf numFmtId="0" fontId="80" fillId="0" borderId="31" xfId="0" applyFont="1" applyBorder="1"/>
    <xf numFmtId="0" fontId="84" fillId="2" borderId="31" xfId="0" applyFont="1" applyFill="1" applyBorder="1" applyAlignment="1">
      <alignment vertical="center" wrapText="1"/>
    </xf>
    <xf numFmtId="167" fontId="84" fillId="2" borderId="31" xfId="0" applyNumberFormat="1" applyFont="1" applyFill="1" applyBorder="1" applyAlignment="1">
      <alignment vertical="center" wrapText="1"/>
    </xf>
    <xf numFmtId="0" fontId="84" fillId="2" borderId="27" xfId="0" applyFont="1" applyFill="1" applyBorder="1" applyAlignment="1">
      <alignment vertical="center" wrapText="1"/>
    </xf>
    <xf numFmtId="167" fontId="84" fillId="2" borderId="27" xfId="0" applyNumberFormat="1" applyFont="1" applyFill="1" applyBorder="1" applyAlignment="1">
      <alignment vertical="center" wrapText="1"/>
    </xf>
    <xf numFmtId="0" fontId="68" fillId="2" borderId="27" xfId="0" applyFont="1" applyFill="1" applyBorder="1" applyAlignment="1">
      <alignment vertical="center"/>
    </xf>
    <xf numFmtId="0" fontId="68" fillId="0" borderId="34" xfId="0" applyFont="1" applyBorder="1" applyAlignment="1">
      <alignment horizontal="center" vertical="center"/>
    </xf>
    <xf numFmtId="0" fontId="84" fillId="2" borderId="4" xfId="185" applyFont="1" applyFill="1" applyBorder="1" applyAlignment="1">
      <alignment horizontal="left" vertical="center" wrapText="1"/>
    </xf>
    <xf numFmtId="0" fontId="80" fillId="0" borderId="4" xfId="0" applyFont="1" applyBorder="1"/>
    <xf numFmtId="0" fontId="68" fillId="0" borderId="4" xfId="0" applyFont="1" applyBorder="1" applyAlignment="1">
      <alignment vertical="center"/>
    </xf>
    <xf numFmtId="0" fontId="75" fillId="0" borderId="34" xfId="0" applyFont="1" applyBorder="1" applyAlignment="1">
      <alignment horizontal="center" vertical="center"/>
    </xf>
    <xf numFmtId="0" fontId="75" fillId="0" borderId="34" xfId="0" applyFont="1" applyBorder="1" applyAlignment="1">
      <alignment vertical="center"/>
    </xf>
    <xf numFmtId="0" fontId="75" fillId="0" borderId="4" xfId="0" applyFont="1" applyBorder="1" applyAlignment="1">
      <alignment vertical="center"/>
    </xf>
    <xf numFmtId="0" fontId="75" fillId="0" borderId="0" xfId="0" applyFont="1" applyAlignment="1">
      <alignment horizontal="center" vertical="center" wrapText="1"/>
    </xf>
    <xf numFmtId="0" fontId="71" fillId="0" borderId="34" xfId="0" applyFont="1" applyBorder="1" applyAlignment="1">
      <alignment vertical="center" wrapText="1"/>
    </xf>
    <xf numFmtId="0" fontId="71" fillId="0" borderId="4" xfId="0" applyFont="1" applyBorder="1" applyAlignment="1">
      <alignment horizontal="center" vertical="center" wrapText="1"/>
    </xf>
    <xf numFmtId="0" fontId="68" fillId="0" borderId="4" xfId="0" applyFont="1" applyBorder="1" applyAlignment="1">
      <alignment horizontal="center" vertical="center"/>
    </xf>
    <xf numFmtId="0" fontId="67" fillId="0" borderId="29" xfId="0" applyFont="1" applyBorder="1" applyAlignment="1">
      <alignment vertical="center"/>
    </xf>
    <xf numFmtId="0" fontId="80" fillId="0" borderId="32" xfId="0" applyFont="1" applyBorder="1" applyAlignment="1">
      <alignment horizontal="center" vertical="center"/>
    </xf>
    <xf numFmtId="0" fontId="69" fillId="0" borderId="0" xfId="0" applyFont="1" applyAlignment="1">
      <alignment horizontal="center" vertical="center"/>
    </xf>
    <xf numFmtId="0" fontId="80" fillId="2" borderId="37" xfId="0" applyFont="1" applyFill="1" applyBorder="1" applyAlignment="1">
      <alignment horizontal="center" vertical="center" wrapText="1"/>
    </xf>
    <xf numFmtId="0" fontId="67" fillId="0" borderId="37" xfId="0" applyFont="1" applyBorder="1" applyAlignment="1">
      <alignment horizontal="center" vertical="top" wrapText="1"/>
    </xf>
    <xf numFmtId="2" fontId="67" fillId="2" borderId="36" xfId="0" applyNumberFormat="1" applyFont="1" applyFill="1" applyBorder="1" applyAlignment="1">
      <alignment horizontal="center" vertical="center" wrapText="1"/>
    </xf>
    <xf numFmtId="0" fontId="67" fillId="2" borderId="36" xfId="0" applyFont="1" applyFill="1" applyBorder="1" applyAlignment="1">
      <alignment horizontal="center" vertical="center" wrapText="1"/>
    </xf>
    <xf numFmtId="167" fontId="67" fillId="2" borderId="36" xfId="0" applyNumberFormat="1" applyFont="1" applyFill="1" applyBorder="1" applyAlignment="1">
      <alignment horizontal="center" vertical="center" wrapText="1"/>
    </xf>
    <xf numFmtId="0" fontId="78" fillId="2" borderId="36" xfId="0" applyFont="1" applyFill="1" applyBorder="1" applyAlignment="1">
      <alignment horizontal="center" vertical="center" wrapText="1"/>
    </xf>
    <xf numFmtId="0" fontId="67" fillId="0" borderId="36" xfId="0" applyFont="1" applyBorder="1" applyAlignment="1">
      <alignment horizontal="center" vertical="center" wrapText="1"/>
    </xf>
    <xf numFmtId="3" fontId="67" fillId="0" borderId="36" xfId="0" applyNumberFormat="1" applyFont="1" applyBorder="1" applyAlignment="1">
      <alignment horizontal="center" vertical="center" wrapText="1"/>
    </xf>
    <xf numFmtId="167" fontId="67" fillId="0" borderId="36" xfId="0" applyNumberFormat="1" applyFont="1" applyBorder="1" applyAlignment="1">
      <alignment horizontal="center" vertical="center" wrapText="1"/>
    </xf>
    <xf numFmtId="0" fontId="67" fillId="0" borderId="36" xfId="0" applyFont="1" applyBorder="1" applyAlignment="1">
      <alignment horizontal="center" vertical="top" wrapText="1"/>
    </xf>
    <xf numFmtId="0" fontId="69" fillId="0" borderId="29" xfId="0" applyFont="1" applyBorder="1" applyAlignment="1">
      <alignment vertical="center"/>
    </xf>
    <xf numFmtId="0" fontId="80" fillId="0" borderId="0" xfId="0" applyFont="1" applyAlignment="1">
      <alignment vertical="center"/>
    </xf>
    <xf numFmtId="0" fontId="80" fillId="0" borderId="0" xfId="0" applyFont="1" applyAlignment="1">
      <alignment horizontal="center" vertical="center"/>
    </xf>
    <xf numFmtId="0" fontId="80" fillId="0" borderId="0" xfId="0" applyFont="1"/>
    <xf numFmtId="0" fontId="80" fillId="0" borderId="0" xfId="0" applyFont="1" applyAlignment="1">
      <alignment horizontal="center"/>
    </xf>
    <xf numFmtId="0" fontId="69" fillId="2" borderId="28" xfId="0" applyFont="1" applyFill="1" applyBorder="1"/>
    <xf numFmtId="0" fontId="7" fillId="0" borderId="31" xfId="0" applyFont="1" applyBorder="1"/>
    <xf numFmtId="0" fontId="7" fillId="2" borderId="31" xfId="185" applyFont="1" applyFill="1" applyBorder="1" applyAlignment="1">
      <alignment horizontal="center" vertical="center" wrapText="1"/>
    </xf>
    <xf numFmtId="0" fontId="7" fillId="0" borderId="31" xfId="0" applyFont="1" applyBorder="1" applyAlignment="1">
      <alignment horizontal="center" vertical="center"/>
    </xf>
    <xf numFmtId="0" fontId="7" fillId="0" borderId="26" xfId="0" applyFont="1" applyBorder="1"/>
    <xf numFmtId="0" fontId="7" fillId="2" borderId="26" xfId="185" applyFont="1" applyFill="1" applyBorder="1" applyAlignment="1">
      <alignment horizontal="center" vertical="center" wrapText="1"/>
    </xf>
    <xf numFmtId="0" fontId="7" fillId="0" borderId="26" xfId="0" applyFont="1" applyBorder="1" applyAlignment="1">
      <alignment horizontal="center" vertical="center"/>
    </xf>
    <xf numFmtId="0" fontId="7" fillId="0" borderId="27" xfId="0" applyFont="1" applyBorder="1"/>
    <xf numFmtId="0" fontId="7" fillId="2" borderId="27" xfId="185" applyFont="1" applyFill="1" applyBorder="1" applyAlignment="1">
      <alignment horizontal="center" vertical="center" wrapText="1"/>
    </xf>
    <xf numFmtId="3" fontId="7" fillId="2" borderId="31" xfId="185" applyNumberFormat="1" applyFont="1" applyFill="1" applyBorder="1" applyAlignment="1">
      <alignment horizontal="left" vertical="center" wrapText="1"/>
    </xf>
    <xf numFmtId="0" fontId="7" fillId="2" borderId="31" xfId="185" applyFont="1" applyFill="1" applyBorder="1" applyAlignment="1">
      <alignment horizontal="left" vertical="center" wrapText="1"/>
    </xf>
    <xf numFmtId="0" fontId="7" fillId="2" borderId="31" xfId="0" applyFont="1" applyFill="1" applyBorder="1" applyAlignment="1">
      <alignment horizontal="center" vertical="center" wrapText="1"/>
    </xf>
    <xf numFmtId="0" fontId="7" fillId="2" borderId="31" xfId="186" applyFont="1" applyFill="1" applyBorder="1" applyAlignment="1">
      <alignment vertical="top"/>
    </xf>
    <xf numFmtId="3" fontId="7" fillId="2" borderId="26" xfId="185" applyNumberFormat="1" applyFont="1" applyFill="1" applyBorder="1" applyAlignment="1">
      <alignment horizontal="left" vertical="center" wrapText="1"/>
    </xf>
    <xf numFmtId="0" fontId="7" fillId="2" borderId="26" xfId="185" applyFont="1" applyFill="1" applyBorder="1" applyAlignment="1">
      <alignment horizontal="left" vertical="center" wrapText="1"/>
    </xf>
    <xf numFmtId="0" fontId="7" fillId="2" borderId="26" xfId="0" applyFont="1" applyFill="1" applyBorder="1" applyAlignment="1">
      <alignment horizontal="center" vertical="center" wrapText="1"/>
    </xf>
    <xf numFmtId="0" fontId="7" fillId="2" borderId="26" xfId="186" applyFont="1" applyFill="1" applyBorder="1" applyAlignment="1">
      <alignment vertical="top"/>
    </xf>
    <xf numFmtId="0" fontId="7" fillId="2" borderId="43" xfId="186" applyFont="1" applyFill="1" applyBorder="1" applyAlignment="1">
      <alignment vertical="top"/>
    </xf>
    <xf numFmtId="3" fontId="7" fillId="2" borderId="27" xfId="185" applyNumberFormat="1" applyFont="1" applyFill="1" applyBorder="1" applyAlignment="1">
      <alignment horizontal="left" vertical="center" wrapText="1"/>
    </xf>
    <xf numFmtId="0" fontId="7" fillId="2" borderId="27" xfId="185" applyFont="1" applyFill="1" applyBorder="1" applyAlignment="1">
      <alignment horizontal="left" vertical="center" wrapText="1"/>
    </xf>
    <xf numFmtId="0" fontId="7" fillId="2" borderId="27" xfId="186" applyFont="1" applyFill="1" applyBorder="1" applyAlignment="1">
      <alignment vertical="top"/>
    </xf>
    <xf numFmtId="3" fontId="7" fillId="2" borderId="31" xfId="185" applyNumberFormat="1" applyFont="1" applyFill="1" applyBorder="1" applyAlignment="1">
      <alignment horizontal="center" vertical="center" wrapText="1"/>
    </xf>
    <xf numFmtId="3" fontId="7" fillId="2" borderId="26" xfId="185" applyNumberFormat="1" applyFont="1" applyFill="1" applyBorder="1" applyAlignment="1">
      <alignment horizontal="center" vertical="center" wrapText="1"/>
    </xf>
    <xf numFmtId="0" fontId="7" fillId="2" borderId="3" xfId="186" applyFont="1" applyFill="1" applyBorder="1" applyAlignment="1">
      <alignment vertical="top"/>
    </xf>
    <xf numFmtId="3" fontId="7" fillId="2" borderId="27" xfId="185" applyNumberFormat="1" applyFont="1" applyFill="1" applyBorder="1" applyAlignment="1">
      <alignment horizontal="center" vertical="center" wrapText="1"/>
    </xf>
    <xf numFmtId="0" fontId="7" fillId="2" borderId="31" xfId="0" applyFont="1" applyFill="1" applyBorder="1"/>
    <xf numFmtId="0" fontId="7" fillId="0" borderId="26" xfId="0" applyFont="1" applyBorder="1" applyAlignment="1">
      <alignment horizontal="left" vertical="center"/>
    </xf>
    <xf numFmtId="0" fontId="7" fillId="2" borderId="26" xfId="0" applyFont="1" applyFill="1" applyBorder="1"/>
    <xf numFmtId="0" fontId="7" fillId="2" borderId="27" xfId="0" applyFont="1" applyFill="1" applyBorder="1"/>
    <xf numFmtId="0" fontId="7" fillId="0" borderId="27" xfId="0" applyFont="1" applyBorder="1" applyAlignment="1">
      <alignment horizontal="center" vertical="center"/>
    </xf>
    <xf numFmtId="0" fontId="7" fillId="0" borderId="0" xfId="0" applyFont="1"/>
    <xf numFmtId="0" fontId="88" fillId="0" borderId="42" xfId="0" applyFont="1" applyBorder="1" applyAlignment="1">
      <alignment horizontal="center" vertical="center"/>
    </xf>
    <xf numFmtId="0" fontId="87" fillId="0" borderId="42" xfId="0" applyFont="1" applyBorder="1" applyAlignment="1">
      <alignment horizontal="center" vertical="center"/>
    </xf>
    <xf numFmtId="0" fontId="87" fillId="0" borderId="42" xfId="0" applyFont="1" applyBorder="1" applyAlignment="1">
      <alignment horizontal="center" vertical="center" wrapText="1"/>
    </xf>
    <xf numFmtId="3" fontId="7" fillId="2" borderId="43" xfId="185" applyNumberFormat="1" applyFont="1" applyFill="1" applyBorder="1" applyAlignment="1">
      <alignment horizontal="left" vertical="center" wrapText="1"/>
    </xf>
    <xf numFmtId="0" fontId="7" fillId="2" borderId="43" xfId="185" applyFont="1" applyFill="1" applyBorder="1" applyAlignment="1">
      <alignment horizontal="left" vertical="center" wrapText="1"/>
    </xf>
    <xf numFmtId="0" fontId="7" fillId="2" borderId="43" xfId="0" applyFont="1" applyFill="1" applyBorder="1" applyAlignment="1">
      <alignment horizontal="left" vertical="center"/>
    </xf>
    <xf numFmtId="0" fontId="7" fillId="2" borderId="27" xfId="0" applyFont="1" applyFill="1" applyBorder="1" applyAlignment="1">
      <alignment horizontal="center" vertical="center" wrapText="1"/>
    </xf>
    <xf numFmtId="0" fontId="7" fillId="2" borderId="27" xfId="0" applyFont="1" applyFill="1" applyBorder="1" applyAlignment="1">
      <alignment horizontal="left" vertical="center"/>
    </xf>
    <xf numFmtId="0" fontId="7" fillId="0" borderId="0" xfId="0" applyFont="1" applyAlignment="1">
      <alignment horizontal="center" vertical="center"/>
    </xf>
    <xf numFmtId="0" fontId="7" fillId="0" borderId="43" xfId="0" applyFont="1" applyBorder="1"/>
    <xf numFmtId="0" fontId="7" fillId="0" borderId="43" xfId="0" applyFont="1" applyBorder="1" applyAlignment="1">
      <alignment horizontal="center" vertical="center"/>
    </xf>
    <xf numFmtId="0" fontId="7" fillId="0" borderId="26" xfId="0" quotePrefix="1" applyFont="1" applyBorder="1"/>
    <xf numFmtId="3" fontId="89" fillId="2" borderId="31" xfId="185" applyNumberFormat="1" applyFont="1" applyFill="1" applyBorder="1" applyAlignment="1">
      <alignment horizontal="left" vertical="center" wrapText="1"/>
    </xf>
    <xf numFmtId="0" fontId="89" fillId="2" borderId="31" xfId="185" applyFont="1" applyFill="1" applyBorder="1" applyAlignment="1">
      <alignment horizontal="left" vertical="center" wrapText="1"/>
    </xf>
    <xf numFmtId="0" fontId="89" fillId="2" borderId="27" xfId="185" applyFont="1" applyFill="1" applyBorder="1" applyAlignment="1">
      <alignment horizontal="center" vertical="center" wrapText="1"/>
    </xf>
    <xf numFmtId="3" fontId="89" fillId="2" borderId="31" xfId="185" applyNumberFormat="1" applyFont="1" applyFill="1" applyBorder="1" applyAlignment="1">
      <alignment horizontal="center" vertical="center" wrapText="1"/>
    </xf>
    <xf numFmtId="3" fontId="89" fillId="2" borderId="26" xfId="185" applyNumberFormat="1" applyFont="1" applyFill="1" applyBorder="1" applyAlignment="1">
      <alignment horizontal="left" vertical="center" wrapText="1"/>
    </xf>
    <xf numFmtId="0" fontId="89" fillId="2" borderId="26" xfId="185" applyFont="1" applyFill="1" applyBorder="1" applyAlignment="1">
      <alignment horizontal="left" vertical="center" wrapText="1"/>
    </xf>
    <xf numFmtId="3" fontId="89" fillId="2" borderId="26" xfId="185" applyNumberFormat="1" applyFont="1" applyFill="1" applyBorder="1" applyAlignment="1">
      <alignment horizontal="center" vertical="center" wrapText="1"/>
    </xf>
    <xf numFmtId="0" fontId="89" fillId="2" borderId="42" xfId="185" applyFont="1" applyFill="1" applyBorder="1" applyAlignment="1">
      <alignment horizontal="center" vertical="center" wrapText="1"/>
    </xf>
    <xf numFmtId="3" fontId="89" fillId="2" borderId="27" xfId="185" applyNumberFormat="1" applyFont="1" applyFill="1" applyBorder="1" applyAlignment="1">
      <alignment horizontal="left" vertical="center" wrapText="1"/>
    </xf>
    <xf numFmtId="0" fontId="89" fillId="2" borderId="27" xfId="185" applyFont="1" applyFill="1" applyBorder="1" applyAlignment="1">
      <alignment horizontal="left" vertical="center" wrapText="1"/>
    </xf>
    <xf numFmtId="3" fontId="89" fillId="2" borderId="27" xfId="185" applyNumberFormat="1" applyFont="1" applyFill="1" applyBorder="1" applyAlignment="1">
      <alignment horizontal="center" vertical="center" wrapText="1"/>
    </xf>
    <xf numFmtId="3" fontId="7" fillId="2" borderId="31" xfId="0" applyNumberFormat="1" applyFont="1" applyFill="1" applyBorder="1" applyAlignment="1">
      <alignment horizontal="left" vertical="center" wrapText="1"/>
    </xf>
    <xf numFmtId="0" fontId="7" fillId="2" borderId="31" xfId="0" applyFont="1" applyFill="1" applyBorder="1" applyAlignment="1">
      <alignment horizontal="left" vertical="center" wrapText="1"/>
    </xf>
    <xf numFmtId="49" fontId="7" fillId="2" borderId="39" xfId="0" applyNumberFormat="1" applyFont="1" applyFill="1" applyBorder="1" applyAlignment="1">
      <alignment horizontal="left" vertical="center" wrapText="1"/>
    </xf>
    <xf numFmtId="3" fontId="7" fillId="2" borderId="39" xfId="0" applyNumberFormat="1" applyFont="1" applyFill="1" applyBorder="1" applyAlignment="1">
      <alignment horizontal="center" vertical="center" wrapText="1"/>
    </xf>
    <xf numFmtId="0" fontId="7" fillId="2" borderId="31" xfId="185" applyFont="1" applyFill="1" applyBorder="1" applyAlignment="1">
      <alignment vertical="center" wrapText="1"/>
    </xf>
    <xf numFmtId="3" fontId="7" fillId="2" borderId="27" xfId="0" applyNumberFormat="1" applyFont="1" applyFill="1" applyBorder="1" applyAlignment="1">
      <alignment horizontal="left" vertical="center" wrapText="1"/>
    </xf>
    <xf numFmtId="0" fontId="7" fillId="2" borderId="27" xfId="0" applyFont="1" applyFill="1" applyBorder="1" applyAlignment="1">
      <alignment horizontal="left" vertical="center" wrapText="1"/>
    </xf>
    <xf numFmtId="49" fontId="7" fillId="2" borderId="41" xfId="0" applyNumberFormat="1" applyFont="1" applyFill="1" applyBorder="1" applyAlignment="1">
      <alignment horizontal="left" vertical="center" wrapText="1"/>
    </xf>
    <xf numFmtId="3" fontId="7" fillId="2" borderId="41" xfId="0" applyNumberFormat="1" applyFont="1" applyFill="1" applyBorder="1" applyAlignment="1">
      <alignment horizontal="center" vertical="center" wrapText="1"/>
    </xf>
    <xf numFmtId="0" fontId="7" fillId="2" borderId="27" xfId="185" applyFont="1" applyFill="1" applyBorder="1" applyAlignment="1">
      <alignment vertical="center" wrapText="1"/>
    </xf>
    <xf numFmtId="0" fontId="90" fillId="2" borderId="31" xfId="185" applyFont="1" applyFill="1" applyBorder="1" applyAlignment="1">
      <alignment horizontal="center" vertical="center" wrapText="1"/>
    </xf>
    <xf numFmtId="3" fontId="90" fillId="2" borderId="31" xfId="185" applyNumberFormat="1" applyFont="1" applyFill="1" applyBorder="1" applyAlignment="1">
      <alignment horizontal="left" vertical="center" wrapText="1"/>
    </xf>
    <xf numFmtId="0" fontId="90" fillId="0" borderId="31" xfId="0" applyFont="1" applyBorder="1"/>
    <xf numFmtId="49" fontId="90" fillId="0" borderId="31" xfId="0" applyNumberFormat="1" applyFont="1" applyBorder="1" applyAlignment="1">
      <alignment horizontal="left"/>
    </xf>
    <xf numFmtId="0" fontId="90" fillId="0" borderId="31" xfId="0" applyFont="1" applyBorder="1" applyAlignment="1">
      <alignment horizontal="center" vertical="center"/>
    </xf>
    <xf numFmtId="0" fontId="90" fillId="2" borderId="26" xfId="185" applyFont="1" applyFill="1" applyBorder="1" applyAlignment="1">
      <alignment horizontal="center" vertical="center" wrapText="1"/>
    </xf>
    <xf numFmtId="3" fontId="90" fillId="2" borderId="26" xfId="185" applyNumberFormat="1" applyFont="1" applyFill="1" applyBorder="1" applyAlignment="1">
      <alignment horizontal="left" vertical="center" wrapText="1"/>
    </xf>
    <xf numFmtId="0" fontId="90" fillId="2" borderId="26" xfId="185" applyFont="1" applyFill="1" applyBorder="1" applyAlignment="1">
      <alignment horizontal="left" vertical="center" wrapText="1"/>
    </xf>
    <xf numFmtId="49" fontId="90" fillId="0" borderId="26" xfId="0" applyNumberFormat="1" applyFont="1" applyBorder="1" applyAlignment="1">
      <alignment horizontal="left"/>
    </xf>
    <xf numFmtId="0" fontId="90" fillId="0" borderId="26" xfId="0" applyFont="1" applyBorder="1" applyAlignment="1">
      <alignment horizontal="center" vertical="center"/>
    </xf>
    <xf numFmtId="0" fontId="91" fillId="0" borderId="26" xfId="185" applyFont="1" applyBorder="1"/>
    <xf numFmtId="3" fontId="90" fillId="2" borderId="26" xfId="185" applyNumberFormat="1" applyFont="1" applyFill="1" applyBorder="1" applyAlignment="1">
      <alignment horizontal="center" vertical="center" wrapText="1"/>
    </xf>
    <xf numFmtId="0" fontId="90" fillId="2" borderId="27" xfId="185" applyFont="1" applyFill="1" applyBorder="1" applyAlignment="1">
      <alignment horizontal="center" vertical="center" wrapText="1"/>
    </xf>
    <xf numFmtId="0" fontId="91" fillId="0" borderId="27" xfId="185" applyFont="1" applyBorder="1"/>
    <xf numFmtId="3" fontId="90" fillId="2" borderId="27" xfId="185" applyNumberFormat="1" applyFont="1" applyFill="1" applyBorder="1" applyAlignment="1">
      <alignment horizontal="left" vertical="center" wrapText="1"/>
    </xf>
    <xf numFmtId="3" fontId="90" fillId="2" borderId="27" xfId="185" applyNumberFormat="1" applyFont="1" applyFill="1" applyBorder="1" applyAlignment="1">
      <alignment horizontal="center" vertical="center" wrapText="1"/>
    </xf>
    <xf numFmtId="0" fontId="90" fillId="2" borderId="31" xfId="185" applyFont="1" applyFill="1" applyBorder="1" applyAlignment="1">
      <alignment horizontal="left" vertical="center" wrapText="1"/>
    </xf>
    <xf numFmtId="3" fontId="90" fillId="2" borderId="31" xfId="0" applyNumberFormat="1" applyFont="1" applyFill="1" applyBorder="1" applyAlignment="1">
      <alignment horizontal="center" vertical="center" wrapText="1"/>
    </xf>
    <xf numFmtId="0" fontId="90" fillId="0" borderId="26" xfId="0" applyFont="1" applyBorder="1"/>
    <xf numFmtId="0" fontId="90" fillId="0" borderId="27" xfId="0" applyFont="1" applyBorder="1"/>
    <xf numFmtId="0" fontId="90" fillId="2" borderId="27" xfId="185" applyFont="1" applyFill="1" applyBorder="1" applyAlignment="1">
      <alignment horizontal="left" vertical="center" wrapText="1"/>
    </xf>
    <xf numFmtId="49" fontId="90" fillId="0" borderId="27" xfId="0" applyNumberFormat="1" applyFont="1" applyBorder="1" applyAlignment="1">
      <alignment horizontal="left"/>
    </xf>
    <xf numFmtId="0" fontId="90" fillId="0" borderId="27" xfId="0" applyFont="1" applyBorder="1" applyAlignment="1">
      <alignment horizontal="center" vertical="center"/>
    </xf>
    <xf numFmtId="0" fontId="92" fillId="0" borderId="31" xfId="0" applyFont="1" applyBorder="1"/>
    <xf numFmtId="49" fontId="7" fillId="0" borderId="31" xfId="0" applyNumberFormat="1" applyFont="1" applyBorder="1" applyAlignment="1">
      <alignment horizontal="left"/>
    </xf>
    <xf numFmtId="3" fontId="7" fillId="2" borderId="31" xfId="0" applyNumberFormat="1" applyFont="1" applyFill="1" applyBorder="1" applyAlignment="1">
      <alignment horizontal="center" vertical="center" wrapText="1"/>
    </xf>
    <xf numFmtId="0" fontId="90" fillId="2" borderId="31" xfId="185" applyFont="1" applyFill="1" applyBorder="1"/>
    <xf numFmtId="0" fontId="92" fillId="0" borderId="26" xfId="0" applyFont="1" applyBorder="1"/>
    <xf numFmtId="49" fontId="7" fillId="0" borderId="26" xfId="0" applyNumberFormat="1" applyFont="1" applyBorder="1" applyAlignment="1">
      <alignment horizontal="left"/>
    </xf>
    <xf numFmtId="3" fontId="7" fillId="2" borderId="26" xfId="0" applyNumberFormat="1" applyFont="1" applyFill="1" applyBorder="1" applyAlignment="1">
      <alignment horizontal="center" vertical="center" wrapText="1"/>
    </xf>
    <xf numFmtId="0" fontId="90" fillId="2" borderId="26" xfId="185" applyFont="1" applyFill="1" applyBorder="1"/>
    <xf numFmtId="0" fontId="92" fillId="0" borderId="27" xfId="0" applyFont="1" applyBorder="1"/>
    <xf numFmtId="49" fontId="7" fillId="0" borderId="27" xfId="0" applyNumberFormat="1" applyFont="1" applyBorder="1" applyAlignment="1">
      <alignment horizontal="left"/>
    </xf>
    <xf numFmtId="3" fontId="7" fillId="2" borderId="27" xfId="0" applyNumberFormat="1" applyFont="1" applyFill="1" applyBorder="1" applyAlignment="1">
      <alignment horizontal="center" vertical="center" wrapText="1"/>
    </xf>
    <xf numFmtId="0" fontId="90" fillId="2" borderId="27" xfId="185" applyFont="1" applyFill="1" applyBorder="1"/>
    <xf numFmtId="3" fontId="90" fillId="2" borderId="31" xfId="185" applyNumberFormat="1" applyFont="1" applyFill="1" applyBorder="1" applyAlignment="1">
      <alignment horizontal="center" vertical="center" wrapText="1"/>
    </xf>
    <xf numFmtId="3" fontId="90" fillId="2" borderId="31" xfId="0" applyNumberFormat="1" applyFont="1" applyFill="1" applyBorder="1" applyAlignment="1">
      <alignment horizontal="left" vertical="center" wrapText="1"/>
    </xf>
    <xf numFmtId="0" fontId="90" fillId="2" borderId="31" xfId="0" applyFont="1" applyFill="1" applyBorder="1" applyAlignment="1">
      <alignment horizontal="left" vertical="center" wrapText="1"/>
    </xf>
    <xf numFmtId="49" fontId="90" fillId="2" borderId="31" xfId="0" applyNumberFormat="1" applyFont="1" applyFill="1" applyBorder="1" applyAlignment="1">
      <alignment horizontal="left" vertical="center" wrapText="1"/>
    </xf>
    <xf numFmtId="3" fontId="90" fillId="2" borderId="26" xfId="0" applyNumberFormat="1" applyFont="1" applyFill="1" applyBorder="1" applyAlignment="1">
      <alignment horizontal="left" vertical="center" wrapText="1"/>
    </xf>
    <xf numFmtId="0" fontId="90" fillId="2" borderId="26" xfId="0" applyFont="1" applyFill="1" applyBorder="1" applyAlignment="1">
      <alignment horizontal="left" vertical="center" wrapText="1"/>
    </xf>
    <xf numFmtId="49" fontId="90" fillId="2" borderId="26" xfId="0" applyNumberFormat="1" applyFont="1" applyFill="1" applyBorder="1" applyAlignment="1">
      <alignment horizontal="left" vertical="center" wrapText="1"/>
    </xf>
    <xf numFmtId="3" fontId="90" fillId="2" borderId="26" xfId="0" applyNumberFormat="1" applyFont="1" applyFill="1" applyBorder="1" applyAlignment="1">
      <alignment horizontal="center" vertical="center" wrapText="1"/>
    </xf>
    <xf numFmtId="3" fontId="90" fillId="2" borderId="27" xfId="0" applyNumberFormat="1" applyFont="1" applyFill="1" applyBorder="1" applyAlignment="1">
      <alignment horizontal="left" vertical="center" wrapText="1"/>
    </xf>
    <xf numFmtId="0" fontId="90" fillId="2" borderId="27" xfId="0" applyFont="1" applyFill="1" applyBorder="1" applyAlignment="1">
      <alignment horizontal="left" vertical="center" wrapText="1"/>
    </xf>
    <xf numFmtId="49" fontId="90" fillId="2" borderId="27" xfId="0" applyNumberFormat="1" applyFont="1" applyFill="1" applyBorder="1" applyAlignment="1">
      <alignment horizontal="left" vertical="center" wrapText="1"/>
    </xf>
    <xf numFmtId="3" fontId="90" fillId="2" borderId="27" xfId="0" applyNumberFormat="1" applyFont="1" applyFill="1" applyBorder="1" applyAlignment="1">
      <alignment horizontal="center" vertical="center" wrapText="1"/>
    </xf>
    <xf numFmtId="0" fontId="85" fillId="0" borderId="0" xfId="187" applyFont="1"/>
    <xf numFmtId="0" fontId="93" fillId="2" borderId="0" xfId="187" applyFont="1" applyFill="1" applyAlignment="1">
      <alignment horizontal="center" vertical="center" wrapText="1"/>
    </xf>
    <xf numFmtId="167" fontId="93" fillId="2" borderId="0" xfId="187" applyNumberFormat="1" applyFont="1" applyFill="1" applyAlignment="1">
      <alignment horizontal="center" vertical="center" wrapText="1"/>
    </xf>
    <xf numFmtId="0" fontId="93" fillId="2" borderId="0" xfId="187" applyFont="1" applyFill="1" applyAlignment="1">
      <alignment horizontal="right" vertical="center" wrapText="1"/>
    </xf>
    <xf numFmtId="2" fontId="86" fillId="2" borderId="3" xfId="187" applyNumberFormat="1" applyFont="1" applyFill="1" applyBorder="1" applyAlignment="1">
      <alignment horizontal="center" vertical="center" wrapText="1"/>
    </xf>
    <xf numFmtId="0" fontId="86" fillId="2" borderId="3" xfId="187" applyFont="1" applyFill="1" applyBorder="1" applyAlignment="1">
      <alignment horizontal="center" vertical="center" wrapText="1"/>
    </xf>
    <xf numFmtId="0" fontId="85" fillId="0" borderId="0" xfId="187" applyFont="1" applyAlignment="1">
      <alignment horizontal="center" vertical="center"/>
    </xf>
    <xf numFmtId="2" fontId="86" fillId="2" borderId="4" xfId="187" applyNumberFormat="1" applyFont="1" applyFill="1" applyBorder="1" applyAlignment="1">
      <alignment horizontal="center" vertical="center" wrapText="1"/>
    </xf>
    <xf numFmtId="0" fontId="85" fillId="0" borderId="0" xfId="187" applyFont="1" applyAlignment="1">
      <alignment horizontal="center"/>
    </xf>
    <xf numFmtId="0" fontId="85" fillId="2" borderId="0" xfId="187" applyFont="1" applyFill="1"/>
    <xf numFmtId="0" fontId="83" fillId="2" borderId="0" xfId="187" applyFont="1" applyFill="1"/>
    <xf numFmtId="0" fontId="85" fillId="2" borderId="42" xfId="187" applyFont="1" applyFill="1" applyBorder="1" applyAlignment="1">
      <alignment horizontal="center" vertical="center" wrapText="1"/>
    </xf>
    <xf numFmtId="0" fontId="85" fillId="2" borderId="42" xfId="187" applyFont="1" applyFill="1" applyBorder="1" applyAlignment="1">
      <alignment vertical="center" wrapText="1"/>
    </xf>
    <xf numFmtId="0" fontId="85" fillId="2" borderId="42" xfId="187" applyFont="1" applyFill="1" applyBorder="1" applyAlignment="1">
      <alignment vertical="center"/>
    </xf>
    <xf numFmtId="167" fontId="85" fillId="2" borderId="42" xfId="187" applyNumberFormat="1" applyFont="1" applyFill="1" applyBorder="1" applyAlignment="1">
      <alignment horizontal="center" vertical="center" wrapText="1"/>
    </xf>
    <xf numFmtId="0" fontId="85" fillId="2" borderId="42" xfId="187" applyFont="1" applyFill="1" applyBorder="1" applyAlignment="1">
      <alignment horizontal="center" vertical="center"/>
    </xf>
    <xf numFmtId="0" fontId="95" fillId="2" borderId="0" xfId="188" applyFont="1" applyFill="1" applyAlignment="1">
      <alignment vertical="top" wrapText="1"/>
    </xf>
    <xf numFmtId="0" fontId="85" fillId="0" borderId="0" xfId="187" applyFont="1" applyAlignment="1">
      <alignment horizontal="right"/>
    </xf>
    <xf numFmtId="0" fontId="3" fillId="2" borderId="0" xfId="188" applyFill="1" applyAlignment="1">
      <alignment horizontal="center" vertical="center"/>
    </xf>
    <xf numFmtId="0" fontId="84" fillId="2" borderId="42" xfId="0" applyFont="1" applyFill="1" applyBorder="1" applyAlignment="1">
      <alignment vertical="center" wrapText="1"/>
    </xf>
    <xf numFmtId="0" fontId="84" fillId="2" borderId="42" xfId="185" applyFont="1" applyFill="1" applyBorder="1" applyAlignment="1">
      <alignment vertical="center" wrapText="1"/>
    </xf>
    <xf numFmtId="0" fontId="84" fillId="2" borderId="42" xfId="185" applyFont="1" applyFill="1" applyBorder="1" applyAlignment="1">
      <alignment horizontal="left" vertical="center" wrapText="1"/>
    </xf>
    <xf numFmtId="0" fontId="80" fillId="2" borderId="42" xfId="0" applyFont="1" applyFill="1" applyBorder="1" applyAlignment="1">
      <alignment vertical="center" wrapText="1"/>
    </xf>
    <xf numFmtId="0" fontId="94" fillId="2" borderId="3" xfId="187" applyFont="1" applyFill="1" applyBorder="1" applyAlignment="1">
      <alignment horizontal="center" vertical="center" wrapText="1"/>
    </xf>
    <xf numFmtId="0" fontId="80" fillId="2" borderId="42" xfId="0" applyFont="1" applyFill="1" applyBorder="1" applyAlignment="1">
      <alignment horizontal="left" vertical="center" wrapText="1"/>
    </xf>
    <xf numFmtId="0" fontId="80" fillId="2" borderId="42" xfId="0" applyFont="1" applyFill="1" applyBorder="1" applyAlignment="1">
      <alignment vertical="top" wrapText="1"/>
    </xf>
    <xf numFmtId="0" fontId="86" fillId="2" borderId="42" xfId="187" applyFont="1" applyFill="1" applyBorder="1" applyAlignment="1">
      <alignment horizontal="center" wrapText="1"/>
    </xf>
    <xf numFmtId="0" fontId="84" fillId="2" borderId="42" xfId="0" applyFont="1" applyFill="1" applyBorder="1" applyAlignment="1">
      <alignment horizontal="left" vertical="center" wrapText="1"/>
    </xf>
    <xf numFmtId="0" fontId="83" fillId="2" borderId="42" xfId="187" applyFont="1" applyFill="1" applyBorder="1" applyAlignment="1">
      <alignment vertical="center"/>
    </xf>
    <xf numFmtId="0" fontId="83" fillId="2" borderId="42" xfId="187" applyFont="1" applyFill="1" applyBorder="1"/>
    <xf numFmtId="0" fontId="84" fillId="2" borderId="42" xfId="0" applyFont="1" applyFill="1" applyBorder="1" applyAlignment="1">
      <alignment vertical="top" wrapText="1"/>
    </xf>
    <xf numFmtId="2" fontId="67" fillId="2" borderId="36" xfId="0" applyNumberFormat="1" applyFont="1" applyFill="1" applyBorder="1" applyAlignment="1">
      <alignment horizontal="left" vertical="center" wrapText="1"/>
    </xf>
    <xf numFmtId="0" fontId="80" fillId="0" borderId="0" xfId="0" applyFont="1" applyAlignment="1">
      <alignment horizontal="left" vertical="center"/>
    </xf>
    <xf numFmtId="0" fontId="69" fillId="0" borderId="0" xfId="0" applyFont="1" applyAlignment="1">
      <alignment horizontal="left" vertical="center"/>
    </xf>
    <xf numFmtId="167" fontId="84" fillId="2" borderId="42" xfId="187" applyNumberFormat="1" applyFont="1" applyFill="1" applyBorder="1" applyAlignment="1">
      <alignment horizontal="center" vertical="center" wrapText="1"/>
    </xf>
    <xf numFmtId="167" fontId="84" fillId="2" borderId="37" xfId="187" applyNumberFormat="1" applyFont="1" applyFill="1" applyBorder="1" applyAlignment="1">
      <alignment horizontal="center" vertical="center" wrapText="1"/>
    </xf>
    <xf numFmtId="0" fontId="83" fillId="2" borderId="42" xfId="187" applyFont="1" applyFill="1" applyBorder="1" applyAlignment="1">
      <alignment horizontal="center" vertical="center" wrapText="1"/>
    </xf>
    <xf numFmtId="167" fontId="83" fillId="2" borderId="42" xfId="187" applyNumberFormat="1" applyFont="1" applyFill="1" applyBorder="1" applyAlignment="1">
      <alignment horizontal="center" vertical="center" wrapText="1"/>
    </xf>
    <xf numFmtId="0" fontId="81" fillId="2" borderId="42" xfId="0" applyFont="1" applyFill="1" applyBorder="1" applyAlignment="1">
      <alignment vertical="center" wrapText="1"/>
    </xf>
    <xf numFmtId="0" fontId="84" fillId="2" borderId="42" xfId="187" applyFont="1" applyFill="1" applyBorder="1" applyAlignment="1">
      <alignment horizontal="center" vertical="center" wrapText="1"/>
    </xf>
    <xf numFmtId="0" fontId="85" fillId="0" borderId="42" xfId="187" applyFont="1" applyBorder="1" applyAlignment="1">
      <alignment horizontal="center" vertical="center"/>
    </xf>
    <xf numFmtId="0" fontId="85" fillId="0" borderId="4" xfId="187" applyFont="1" applyBorder="1" applyAlignment="1">
      <alignment horizontal="center" vertical="center"/>
    </xf>
    <xf numFmtId="0" fontId="84" fillId="2" borderId="37" xfId="187" applyFont="1" applyFill="1" applyBorder="1" applyAlignment="1">
      <alignment horizontal="center" vertical="center" wrapText="1"/>
    </xf>
    <xf numFmtId="0" fontId="80" fillId="0" borderId="4" xfId="187" applyFont="1" applyBorder="1" applyAlignment="1">
      <alignment horizontal="center" vertical="center"/>
    </xf>
    <xf numFmtId="0" fontId="85" fillId="2" borderId="31" xfId="187" applyFont="1" applyFill="1" applyBorder="1" applyAlignment="1">
      <alignment horizontal="center" vertical="center" wrapText="1"/>
    </xf>
    <xf numFmtId="0" fontId="80" fillId="2" borderId="42" xfId="0" applyFont="1" applyFill="1" applyBorder="1" applyAlignment="1">
      <alignment horizontal="center" vertical="center" wrapText="1"/>
    </xf>
    <xf numFmtId="0" fontId="90" fillId="0" borderId="31" xfId="0" applyFont="1" applyBorder="1" applyAlignment="1">
      <alignment vertical="center" wrapText="1"/>
    </xf>
    <xf numFmtId="0" fontId="90" fillId="0" borderId="43" xfId="0" applyFont="1" applyBorder="1" applyAlignment="1">
      <alignment vertical="center" wrapText="1"/>
    </xf>
    <xf numFmtId="0" fontId="90" fillId="2" borderId="43" xfId="185" applyFont="1" applyFill="1" applyBorder="1" applyAlignment="1">
      <alignment horizontal="left" vertical="center" wrapText="1"/>
    </xf>
    <xf numFmtId="3" fontId="90" fillId="2" borderId="43" xfId="185" applyNumberFormat="1" applyFont="1" applyFill="1" applyBorder="1" applyAlignment="1">
      <alignment horizontal="center" vertical="center" wrapText="1"/>
    </xf>
    <xf numFmtId="0" fontId="7" fillId="2" borderId="31" xfId="185" applyFont="1" applyFill="1" applyBorder="1" applyAlignment="1">
      <alignment horizontal="center" vertical="center"/>
    </xf>
    <xf numFmtId="0" fontId="7" fillId="2" borderId="26" xfId="185" applyFont="1" applyFill="1" applyBorder="1" applyAlignment="1">
      <alignment horizontal="center" vertical="center"/>
    </xf>
    <xf numFmtId="0" fontId="7" fillId="2" borderId="43" xfId="185" applyFont="1" applyFill="1" applyBorder="1" applyAlignment="1">
      <alignment horizontal="center" vertical="center"/>
    </xf>
    <xf numFmtId="0" fontId="7" fillId="2" borderId="27" xfId="185" applyFont="1" applyFill="1" applyBorder="1" applyAlignment="1">
      <alignment horizontal="center" vertical="center"/>
    </xf>
    <xf numFmtId="49" fontId="87" fillId="0" borderId="42" xfId="0" applyNumberFormat="1" applyFont="1" applyBorder="1" applyAlignment="1">
      <alignment horizontal="left" vertical="center" wrapText="1"/>
    </xf>
    <xf numFmtId="49" fontId="7" fillId="0" borderId="31" xfId="0" applyNumberFormat="1" applyFont="1" applyBorder="1" applyAlignment="1">
      <alignment horizontal="left" vertical="center"/>
    </xf>
    <xf numFmtId="49" fontId="7" fillId="0" borderId="26" xfId="0" applyNumberFormat="1" applyFont="1" applyBorder="1" applyAlignment="1">
      <alignment horizontal="left" vertical="center"/>
    </xf>
    <xf numFmtId="49" fontId="7" fillId="0" borderId="27" xfId="0" applyNumberFormat="1" applyFont="1" applyBorder="1" applyAlignment="1">
      <alignment horizontal="left" vertical="center"/>
    </xf>
    <xf numFmtId="49" fontId="7" fillId="2" borderId="31" xfId="185" applyNumberFormat="1" applyFont="1" applyFill="1" applyBorder="1" applyAlignment="1">
      <alignment horizontal="left" vertical="center" wrapText="1"/>
    </xf>
    <xf numFmtId="49" fontId="7" fillId="2" borderId="26" xfId="185" applyNumberFormat="1" applyFont="1" applyFill="1" applyBorder="1" applyAlignment="1">
      <alignment horizontal="left" vertical="center" wrapText="1"/>
    </xf>
    <xf numFmtId="49" fontId="7" fillId="2" borderId="27" xfId="185" applyNumberFormat="1" applyFont="1" applyFill="1" applyBorder="1" applyAlignment="1">
      <alignment horizontal="left" vertical="center" wrapText="1"/>
    </xf>
    <xf numFmtId="49" fontId="7" fillId="2" borderId="43" xfId="185" applyNumberFormat="1" applyFont="1" applyFill="1" applyBorder="1" applyAlignment="1">
      <alignment horizontal="left" vertical="center" wrapText="1"/>
    </xf>
    <xf numFmtId="49" fontId="7" fillId="0" borderId="43" xfId="0" applyNumberFormat="1" applyFont="1" applyBorder="1" applyAlignment="1">
      <alignment horizontal="left" vertical="center"/>
    </xf>
    <xf numFmtId="49" fontId="89" fillId="2" borderId="31" xfId="185" applyNumberFormat="1" applyFont="1" applyFill="1" applyBorder="1" applyAlignment="1">
      <alignment horizontal="left" vertical="center" wrapText="1"/>
    </xf>
    <xf numFmtId="49" fontId="89" fillId="2" borderId="26" xfId="185" applyNumberFormat="1" applyFont="1" applyFill="1" applyBorder="1" applyAlignment="1">
      <alignment horizontal="left" vertical="center" wrapText="1"/>
    </xf>
    <xf numFmtId="49" fontId="89" fillId="2" borderId="27" xfId="185" applyNumberFormat="1" applyFont="1" applyFill="1" applyBorder="1" applyAlignment="1">
      <alignment horizontal="left" vertical="center" wrapText="1"/>
    </xf>
    <xf numFmtId="49" fontId="90" fillId="2" borderId="26" xfId="185" applyNumberFormat="1" applyFont="1" applyFill="1" applyBorder="1" applyAlignment="1">
      <alignment horizontal="left" vertical="center" wrapText="1"/>
    </xf>
    <xf numFmtId="49" fontId="90" fillId="2" borderId="27" xfId="185" applyNumberFormat="1" applyFont="1" applyFill="1" applyBorder="1" applyAlignment="1">
      <alignment horizontal="left" vertical="center" wrapText="1"/>
    </xf>
    <xf numFmtId="49" fontId="90" fillId="2" borderId="31" xfId="185" applyNumberFormat="1" applyFont="1" applyFill="1" applyBorder="1" applyAlignment="1">
      <alignment horizontal="left" vertical="center" wrapText="1"/>
    </xf>
    <xf numFmtId="49" fontId="90" fillId="2" borderId="43" xfId="185" applyNumberFormat="1" applyFont="1" applyFill="1" applyBorder="1" applyAlignment="1">
      <alignment horizontal="left" vertical="center" wrapText="1"/>
    </xf>
    <xf numFmtId="49" fontId="7" fillId="0" borderId="0" xfId="0" applyNumberFormat="1" applyFont="1" applyAlignment="1">
      <alignment horizontal="left" vertical="center"/>
    </xf>
    <xf numFmtId="0" fontId="90" fillId="0" borderId="31" xfId="0" applyFont="1" applyBorder="1" applyAlignment="1">
      <alignment vertical="center"/>
    </xf>
    <xf numFmtId="49" fontId="90" fillId="0" borderId="39" xfId="0" applyNumberFormat="1" applyFont="1" applyBorder="1" applyAlignment="1">
      <alignment horizontal="left"/>
    </xf>
    <xf numFmtId="3" fontId="90" fillId="2" borderId="39" xfId="0" applyNumberFormat="1" applyFont="1" applyFill="1" applyBorder="1" applyAlignment="1">
      <alignment horizontal="center" vertical="center" wrapText="1"/>
    </xf>
    <xf numFmtId="0" fontId="90" fillId="0" borderId="26" xfId="0" applyFont="1" applyBorder="1" applyAlignment="1">
      <alignment vertical="center"/>
    </xf>
    <xf numFmtId="49" fontId="90" fillId="0" borderId="40" xfId="0" applyNumberFormat="1" applyFont="1" applyBorder="1" applyAlignment="1">
      <alignment horizontal="left"/>
    </xf>
    <xf numFmtId="0" fontId="90" fillId="0" borderId="40" xfId="0" applyFont="1" applyBorder="1" applyAlignment="1">
      <alignment horizontal="center" vertical="center"/>
    </xf>
    <xf numFmtId="49" fontId="90" fillId="0" borderId="41" xfId="0" applyNumberFormat="1" applyFont="1" applyBorder="1" applyAlignment="1">
      <alignment horizontal="left"/>
    </xf>
    <xf numFmtId="0" fontId="90" fillId="0" borderId="41" xfId="0" applyFont="1" applyBorder="1" applyAlignment="1">
      <alignment horizontal="center" vertical="center"/>
    </xf>
    <xf numFmtId="0" fontId="89" fillId="2" borderId="26" xfId="185" applyFont="1" applyFill="1" applyBorder="1" applyAlignment="1">
      <alignment horizontal="center" vertical="center" wrapText="1"/>
    </xf>
    <xf numFmtId="49" fontId="89" fillId="0" borderId="26" xfId="0" applyNumberFormat="1" applyFont="1" applyBorder="1" applyAlignment="1">
      <alignment horizontal="left"/>
    </xf>
    <xf numFmtId="0" fontId="89" fillId="0" borderId="26" xfId="0" applyFont="1" applyBorder="1" applyAlignment="1">
      <alignment horizontal="center" vertical="center"/>
    </xf>
    <xf numFmtId="0" fontId="89" fillId="0" borderId="0" xfId="0" applyFont="1"/>
    <xf numFmtId="0" fontId="7" fillId="2" borderId="31" xfId="185" applyFont="1" applyFill="1" applyBorder="1" applyAlignment="1">
      <alignment horizontal="left"/>
    </xf>
    <xf numFmtId="0" fontId="7" fillId="2" borderId="26" xfId="185" applyFont="1" applyFill="1" applyBorder="1" applyAlignment="1">
      <alignment horizontal="left"/>
    </xf>
    <xf numFmtId="0" fontId="7" fillId="2" borderId="27" xfId="185" applyFont="1" applyFill="1" applyBorder="1" applyAlignment="1">
      <alignment horizontal="left"/>
    </xf>
    <xf numFmtId="0" fontId="7" fillId="2" borderId="43" xfId="185" applyFont="1" applyFill="1" applyBorder="1" applyAlignment="1">
      <alignment horizontal="center" vertical="center" wrapText="1"/>
    </xf>
    <xf numFmtId="0" fontId="7" fillId="0" borderId="0" xfId="183" applyFont="1"/>
    <xf numFmtId="0" fontId="88" fillId="0" borderId="42" xfId="183" applyFont="1" applyBorder="1" applyAlignment="1">
      <alignment horizontal="center" vertical="center"/>
    </xf>
    <xf numFmtId="0" fontId="87" fillId="0" borderId="42" xfId="183" applyFont="1" applyBorder="1" applyAlignment="1">
      <alignment horizontal="center" vertical="center"/>
    </xf>
    <xf numFmtId="0" fontId="87" fillId="0" borderId="42" xfId="183" applyFont="1" applyBorder="1" applyAlignment="1">
      <alignment horizontal="center" vertical="center" wrapText="1"/>
    </xf>
    <xf numFmtId="49" fontId="87" fillId="0" borderId="42" xfId="183" applyNumberFormat="1" applyFont="1" applyBorder="1" applyAlignment="1">
      <alignment horizontal="left" vertical="center" wrapText="1"/>
    </xf>
    <xf numFmtId="3" fontId="7" fillId="2" borderId="31" xfId="186" applyNumberFormat="1" applyFont="1" applyFill="1" applyBorder="1" applyAlignment="1">
      <alignment horizontal="left" vertical="center" wrapText="1"/>
    </xf>
    <xf numFmtId="0" fontId="7" fillId="2" borderId="31" xfId="186" applyFont="1" applyFill="1" applyBorder="1" applyAlignment="1">
      <alignment horizontal="left" vertical="center" wrapText="1"/>
    </xf>
    <xf numFmtId="0" fontId="7" fillId="2" borderId="31" xfId="189" applyFont="1" applyFill="1" applyBorder="1" applyAlignment="1">
      <alignment horizontal="center" vertical="center" wrapText="1"/>
    </xf>
    <xf numFmtId="49" fontId="7" fillId="2" borderId="31" xfId="186" applyNumberFormat="1" applyFont="1" applyFill="1" applyBorder="1" applyAlignment="1">
      <alignment horizontal="left" vertical="center" wrapText="1"/>
    </xf>
    <xf numFmtId="3" fontId="7" fillId="2" borderId="31" xfId="186" applyNumberFormat="1" applyFont="1" applyFill="1" applyBorder="1" applyAlignment="1">
      <alignment horizontal="center" vertical="center" wrapText="1"/>
    </xf>
    <xf numFmtId="0" fontId="7" fillId="2" borderId="31" xfId="186" applyFont="1" applyFill="1" applyBorder="1" applyAlignment="1">
      <alignment horizontal="center" vertical="center" wrapText="1"/>
    </xf>
    <xf numFmtId="3" fontId="7" fillId="2" borderId="26" xfId="186" applyNumberFormat="1" applyFont="1" applyFill="1" applyBorder="1" applyAlignment="1">
      <alignment horizontal="left" vertical="center" wrapText="1"/>
    </xf>
    <xf numFmtId="0" fontId="7" fillId="2" borderId="26" xfId="186" applyFont="1" applyFill="1" applyBorder="1" applyAlignment="1">
      <alignment horizontal="left" vertical="center" wrapText="1"/>
    </xf>
    <xf numFmtId="0" fontId="7" fillId="2" borderId="26" xfId="189" applyFont="1" applyFill="1" applyBorder="1" applyAlignment="1">
      <alignment horizontal="center" vertical="center" wrapText="1"/>
    </xf>
    <xf numFmtId="49" fontId="7" fillId="2" borderId="26" xfId="186" applyNumberFormat="1" applyFont="1" applyFill="1" applyBorder="1" applyAlignment="1">
      <alignment horizontal="left" vertical="center" wrapText="1"/>
    </xf>
    <xf numFmtId="3" fontId="7" fillId="2" borderId="26" xfId="186" applyNumberFormat="1" applyFont="1" applyFill="1" applyBorder="1" applyAlignment="1">
      <alignment horizontal="center" vertical="center" wrapText="1"/>
    </xf>
    <xf numFmtId="0" fontId="7" fillId="2" borderId="26" xfId="186" applyFont="1" applyFill="1" applyBorder="1" applyAlignment="1">
      <alignment horizontal="center" vertical="center" wrapText="1"/>
    </xf>
    <xf numFmtId="3" fontId="7" fillId="2" borderId="27" xfId="186" applyNumberFormat="1" applyFont="1" applyFill="1" applyBorder="1" applyAlignment="1">
      <alignment horizontal="left" vertical="center" wrapText="1"/>
    </xf>
    <xf numFmtId="0" fontId="7" fillId="2" borderId="27" xfId="186" applyFont="1" applyFill="1" applyBorder="1" applyAlignment="1">
      <alignment horizontal="left" vertical="center" wrapText="1"/>
    </xf>
    <xf numFmtId="0" fontId="7" fillId="2" borderId="27" xfId="189" applyFont="1" applyFill="1" applyBorder="1" applyAlignment="1">
      <alignment horizontal="center" vertical="center" wrapText="1"/>
    </xf>
    <xf numFmtId="49" fontId="7" fillId="2" borderId="27" xfId="186" applyNumberFormat="1" applyFont="1" applyFill="1" applyBorder="1" applyAlignment="1">
      <alignment horizontal="left" vertical="center" wrapText="1"/>
    </xf>
    <xf numFmtId="3" fontId="7" fillId="2" borderId="27" xfId="186" applyNumberFormat="1" applyFont="1" applyFill="1" applyBorder="1" applyAlignment="1">
      <alignment horizontal="center" vertical="center" wrapText="1"/>
    </xf>
    <xf numFmtId="0" fontId="7" fillId="2" borderId="27" xfId="186" applyFont="1" applyFill="1" applyBorder="1" applyAlignment="1">
      <alignment horizontal="center" vertical="center" wrapText="1"/>
    </xf>
    <xf numFmtId="0" fontId="7" fillId="2" borderId="31" xfId="189" applyFont="1" applyFill="1" applyBorder="1" applyAlignment="1">
      <alignment horizontal="left" vertical="center" wrapText="1"/>
    </xf>
    <xf numFmtId="49" fontId="7" fillId="2" borderId="31" xfId="189" applyNumberFormat="1" applyFont="1" applyFill="1" applyBorder="1" applyAlignment="1">
      <alignment horizontal="left" vertical="center" wrapText="1"/>
    </xf>
    <xf numFmtId="3" fontId="7" fillId="2" borderId="31" xfId="189" applyNumberFormat="1" applyFont="1" applyFill="1" applyBorder="1" applyAlignment="1">
      <alignment horizontal="center" vertical="center" wrapText="1"/>
    </xf>
    <xf numFmtId="0" fontId="7" fillId="0" borderId="31" xfId="183" applyFont="1" applyBorder="1"/>
    <xf numFmtId="3" fontId="7" fillId="2" borderId="27" xfId="189" applyNumberFormat="1" applyFont="1" applyFill="1" applyBorder="1" applyAlignment="1">
      <alignment horizontal="left" vertical="center" wrapText="1"/>
    </xf>
    <xf numFmtId="0" fontId="7" fillId="2" borderId="27" xfId="189" applyFont="1" applyFill="1" applyBorder="1" applyAlignment="1">
      <alignment horizontal="left" vertical="center" wrapText="1"/>
    </xf>
    <xf numFmtId="0" fontId="7" fillId="0" borderId="27" xfId="189" applyFont="1" applyBorder="1"/>
    <xf numFmtId="49" fontId="7" fillId="2" borderId="27" xfId="189" applyNumberFormat="1" applyFont="1" applyFill="1" applyBorder="1" applyAlignment="1">
      <alignment horizontal="left" vertical="center" wrapText="1"/>
    </xf>
    <xf numFmtId="3" fontId="7" fillId="2" borderId="27" xfId="189" applyNumberFormat="1" applyFont="1" applyFill="1" applyBorder="1" applyAlignment="1">
      <alignment horizontal="center" vertical="center" wrapText="1"/>
    </xf>
    <xf numFmtId="0" fontId="7" fillId="0" borderId="27" xfId="183" applyFont="1" applyBorder="1"/>
    <xf numFmtId="0" fontId="7" fillId="2" borderId="31" xfId="187" applyFont="1" applyFill="1" applyBorder="1" applyAlignment="1">
      <alignment horizontal="left" vertical="center" wrapText="1"/>
    </xf>
    <xf numFmtId="3" fontId="7" fillId="2" borderId="31" xfId="187" applyNumberFormat="1" applyFont="1" applyFill="1" applyBorder="1" applyAlignment="1">
      <alignment horizontal="center" vertical="center" wrapText="1"/>
    </xf>
    <xf numFmtId="3" fontId="7" fillId="2" borderId="26" xfId="187" applyNumberFormat="1" applyFont="1" applyFill="1" applyBorder="1" applyAlignment="1">
      <alignment horizontal="left" vertical="center" wrapText="1"/>
    </xf>
    <xf numFmtId="0" fontId="7" fillId="2" borderId="26" xfId="187" applyFont="1" applyFill="1" applyBorder="1" applyAlignment="1">
      <alignment horizontal="left" vertical="center" wrapText="1"/>
    </xf>
    <xf numFmtId="3" fontId="7" fillId="2" borderId="26" xfId="187" applyNumberFormat="1" applyFont="1" applyFill="1" applyBorder="1" applyAlignment="1">
      <alignment horizontal="center" vertical="center" wrapText="1"/>
    </xf>
    <xf numFmtId="0" fontId="7" fillId="0" borderId="31" xfId="189" applyFont="1" applyBorder="1"/>
    <xf numFmtId="0" fontId="7" fillId="0" borderId="26" xfId="189" applyFont="1" applyBorder="1"/>
    <xf numFmtId="49" fontId="7" fillId="0" borderId="31" xfId="189" applyNumberFormat="1" applyFont="1" applyBorder="1" applyAlignment="1">
      <alignment horizontal="left"/>
    </xf>
    <xf numFmtId="49" fontId="7" fillId="0" borderId="26" xfId="189" applyNumberFormat="1" applyFont="1" applyBorder="1" applyAlignment="1">
      <alignment horizontal="left"/>
    </xf>
    <xf numFmtId="3" fontId="7" fillId="2" borderId="26" xfId="189" applyNumberFormat="1" applyFont="1" applyFill="1" applyBorder="1" applyAlignment="1">
      <alignment horizontal="center" vertical="center" wrapText="1"/>
    </xf>
    <xf numFmtId="0" fontId="7" fillId="0" borderId="26" xfId="189" applyFont="1" applyBorder="1" applyAlignment="1">
      <alignment horizontal="center" vertical="center"/>
    </xf>
    <xf numFmtId="49" fontId="7" fillId="0" borderId="27" xfId="189" applyNumberFormat="1" applyFont="1" applyBorder="1" applyAlignment="1">
      <alignment horizontal="left"/>
    </xf>
    <xf numFmtId="0" fontId="7" fillId="0" borderId="26" xfId="183" applyFont="1" applyBorder="1"/>
    <xf numFmtId="49" fontId="7" fillId="0" borderId="26" xfId="183" applyNumberFormat="1" applyFont="1" applyBorder="1" applyAlignment="1">
      <alignment horizontal="left" vertical="center"/>
    </xf>
    <xf numFmtId="0" fontId="7" fillId="0" borderId="26" xfId="183" applyFont="1" applyBorder="1" applyAlignment="1">
      <alignment horizontal="center" vertical="center"/>
    </xf>
    <xf numFmtId="49" fontId="7" fillId="0" borderId="27" xfId="183" applyNumberFormat="1" applyFont="1" applyBorder="1" applyAlignment="1">
      <alignment horizontal="left" vertical="center"/>
    </xf>
    <xf numFmtId="0" fontId="7" fillId="0" borderId="27" xfId="183" applyFont="1" applyBorder="1" applyAlignment="1">
      <alignment horizontal="center" vertical="center"/>
    </xf>
    <xf numFmtId="49" fontId="7" fillId="0" borderId="31" xfId="183" applyNumberFormat="1" applyFont="1" applyBorder="1" applyAlignment="1">
      <alignment horizontal="left" vertical="center"/>
    </xf>
    <xf numFmtId="0" fontId="7" fillId="0" borderId="31" xfId="183" applyFont="1" applyBorder="1" applyAlignment="1">
      <alignment horizontal="center" vertical="center"/>
    </xf>
    <xf numFmtId="0" fontId="7" fillId="0" borderId="26" xfId="183" quotePrefix="1" applyFont="1" applyBorder="1"/>
    <xf numFmtId="0" fontId="90" fillId="2" borderId="38" xfId="186" applyFont="1" applyFill="1" applyBorder="1" applyAlignment="1">
      <alignment horizontal="left" vertical="center" wrapText="1"/>
    </xf>
    <xf numFmtId="0" fontId="90" fillId="2" borderId="38" xfId="186" applyFont="1" applyFill="1" applyBorder="1" applyAlignment="1">
      <alignment horizontal="center" vertical="center" wrapText="1"/>
    </xf>
    <xf numFmtId="49" fontId="90" fillId="0" borderId="38" xfId="183" applyNumberFormat="1" applyFont="1" applyBorder="1" applyAlignment="1">
      <alignment horizontal="left"/>
    </xf>
    <xf numFmtId="49" fontId="7" fillId="0" borderId="26" xfId="183" applyNumberFormat="1" applyFont="1" applyBorder="1" applyAlignment="1">
      <alignment horizontal="left"/>
    </xf>
    <xf numFmtId="0" fontId="89" fillId="0" borderId="0" xfId="183" applyFont="1"/>
    <xf numFmtId="49" fontId="7" fillId="0" borderId="0" xfId="183" applyNumberFormat="1" applyFont="1" applyAlignment="1">
      <alignment horizontal="left" vertical="center"/>
    </xf>
    <xf numFmtId="0" fontId="7" fillId="0" borderId="0" xfId="183" applyFont="1" applyAlignment="1">
      <alignment horizontal="center" vertical="center"/>
    </xf>
    <xf numFmtId="0" fontId="7" fillId="0" borderId="31" xfId="189" applyFont="1" applyBorder="1" applyAlignment="1">
      <alignment horizontal="center" vertical="center"/>
    </xf>
    <xf numFmtId="0" fontId="7" fillId="0" borderId="26" xfId="186" applyFont="1" applyBorder="1"/>
    <xf numFmtId="0" fontId="7" fillId="0" borderId="27" xfId="186" applyFont="1" applyBorder="1"/>
    <xf numFmtId="0" fontId="7" fillId="0" borderId="27" xfId="189" applyFont="1" applyBorder="1" applyAlignment="1">
      <alignment horizontal="center" vertical="center"/>
    </xf>
    <xf numFmtId="0" fontId="7" fillId="0" borderId="26" xfId="189" applyFont="1" applyBorder="1" applyAlignment="1">
      <alignment vertical="center"/>
    </xf>
    <xf numFmtId="3" fontId="7" fillId="2" borderId="38" xfId="186" applyNumberFormat="1" applyFont="1" applyFill="1" applyBorder="1" applyAlignment="1">
      <alignment horizontal="left" vertical="center" wrapText="1"/>
    </xf>
    <xf numFmtId="0" fontId="7" fillId="2" borderId="38" xfId="186"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6" xfId="185" applyFont="1" applyFill="1" applyBorder="1"/>
    <xf numFmtId="49" fontId="7" fillId="2" borderId="26" xfId="0" applyNumberFormat="1" applyFont="1" applyFill="1" applyBorder="1" applyAlignment="1">
      <alignment horizontal="left" vertical="center" wrapText="1"/>
    </xf>
    <xf numFmtId="0" fontId="89" fillId="2" borderId="26" xfId="185" applyFont="1" applyFill="1" applyBorder="1" applyAlignment="1">
      <alignment horizontal="left"/>
    </xf>
    <xf numFmtId="0" fontId="89" fillId="2" borderId="27" xfId="185" applyFont="1" applyFill="1" applyBorder="1" applyAlignment="1">
      <alignment horizontal="left"/>
    </xf>
    <xf numFmtId="49" fontId="7" fillId="2" borderId="27" xfId="0" applyNumberFormat="1" applyFont="1" applyFill="1" applyBorder="1" applyAlignment="1">
      <alignment horizontal="left" vertical="center" wrapText="1"/>
    </xf>
    <xf numFmtId="0" fontId="90" fillId="2" borderId="44" xfId="185" applyFont="1" applyFill="1" applyBorder="1" applyAlignment="1">
      <alignment horizontal="center" vertical="center" wrapText="1"/>
    </xf>
    <xf numFmtId="0" fontId="7" fillId="0" borderId="26" xfId="185" applyFont="1" applyBorder="1"/>
    <xf numFmtId="0" fontId="7" fillId="0" borderId="27" xfId="185" applyFont="1" applyBorder="1"/>
    <xf numFmtId="0" fontId="90" fillId="0" borderId="38" xfId="183" applyFont="1" applyBorder="1"/>
    <xf numFmtId="0" fontId="7" fillId="0" borderId="31" xfId="186" applyFont="1" applyBorder="1"/>
    <xf numFmtId="0" fontId="7" fillId="0" borderId="26" xfId="183" applyFont="1" applyBorder="1" applyAlignment="1">
      <alignment vertical="center" wrapText="1"/>
    </xf>
    <xf numFmtId="0" fontId="89" fillId="0" borderId="26" xfId="185" applyFont="1" applyBorder="1"/>
    <xf numFmtId="3" fontId="90" fillId="2" borderId="43" xfId="0" applyNumberFormat="1" applyFont="1" applyFill="1" applyBorder="1" applyAlignment="1">
      <alignment horizontal="left" vertical="center" wrapText="1"/>
    </xf>
    <xf numFmtId="0" fontId="90" fillId="2" borderId="43" xfId="0" applyFont="1" applyFill="1" applyBorder="1" applyAlignment="1">
      <alignment horizontal="left" vertical="center" wrapText="1"/>
    </xf>
    <xf numFmtId="49" fontId="90" fillId="2" borderId="43" xfId="0" applyNumberFormat="1" applyFont="1" applyFill="1" applyBorder="1" applyAlignment="1">
      <alignment horizontal="left" vertical="center" wrapText="1"/>
    </xf>
    <xf numFmtId="3" fontId="90" fillId="2" borderId="43" xfId="0" applyNumberFormat="1" applyFont="1" applyFill="1" applyBorder="1" applyAlignment="1">
      <alignment horizontal="center" vertical="center" wrapText="1"/>
    </xf>
    <xf numFmtId="0" fontId="90" fillId="2" borderId="26" xfId="0" applyFont="1" applyFill="1" applyBorder="1" applyAlignment="1">
      <alignment horizontal="center" vertical="center" wrapText="1"/>
    </xf>
    <xf numFmtId="3" fontId="90" fillId="2" borderId="43" xfId="185" applyNumberFormat="1" applyFont="1" applyFill="1" applyBorder="1" applyAlignment="1">
      <alignment horizontal="left" vertical="center" wrapText="1"/>
    </xf>
    <xf numFmtId="0" fontId="91" fillId="0" borderId="43" xfId="185" applyFont="1" applyBorder="1"/>
    <xf numFmtId="0" fontId="90" fillId="2" borderId="43" xfId="0" applyFont="1" applyFill="1" applyBorder="1" applyAlignment="1">
      <alignment horizontal="center" vertical="center" wrapText="1"/>
    </xf>
    <xf numFmtId="0" fontId="90" fillId="0" borderId="43" xfId="0" applyFont="1" applyBorder="1"/>
    <xf numFmtId="49" fontId="90" fillId="0" borderId="43" xfId="0" applyNumberFormat="1" applyFont="1" applyBorder="1" applyAlignment="1">
      <alignment horizontal="left"/>
    </xf>
    <xf numFmtId="0" fontId="90" fillId="2" borderId="3" xfId="185" applyFont="1" applyFill="1" applyBorder="1" applyAlignment="1">
      <alignment horizontal="center" vertical="center" wrapText="1"/>
    </xf>
    <xf numFmtId="0" fontId="90" fillId="2" borderId="45" xfId="185" applyFont="1" applyFill="1" applyBorder="1" applyAlignment="1">
      <alignment horizontal="center" vertical="center" wrapText="1"/>
    </xf>
    <xf numFmtId="0" fontId="7" fillId="0" borderId="45" xfId="183" applyFont="1" applyBorder="1"/>
    <xf numFmtId="0" fontId="7" fillId="0" borderId="45" xfId="0" applyFont="1" applyBorder="1" applyAlignment="1">
      <alignment horizontal="center" vertical="center"/>
    </xf>
    <xf numFmtId="49" fontId="7" fillId="0" borderId="45" xfId="183" applyNumberFormat="1" applyFont="1" applyBorder="1" applyAlignment="1">
      <alignment horizontal="left" vertical="center"/>
    </xf>
    <xf numFmtId="0" fontId="7" fillId="0" borderId="45" xfId="183" applyFont="1" applyBorder="1" applyAlignment="1">
      <alignment horizontal="center" vertical="center"/>
    </xf>
    <xf numFmtId="0" fontId="7" fillId="2" borderId="45" xfId="185" applyFont="1" applyFill="1" applyBorder="1" applyAlignment="1">
      <alignment horizontal="center" vertical="center" wrapText="1"/>
    </xf>
    <xf numFmtId="3" fontId="7" fillId="2" borderId="45" xfId="185" applyNumberFormat="1" applyFont="1" applyFill="1" applyBorder="1" applyAlignment="1">
      <alignment horizontal="left" vertical="center" wrapText="1"/>
    </xf>
    <xf numFmtId="0" fontId="7" fillId="2" borderId="45" xfId="185" applyFont="1" applyFill="1" applyBorder="1" applyAlignment="1">
      <alignment horizontal="left" vertical="center" wrapText="1"/>
    </xf>
    <xf numFmtId="3" fontId="7" fillId="2" borderId="45" xfId="185" applyNumberFormat="1" applyFont="1" applyFill="1" applyBorder="1" applyAlignment="1">
      <alignment horizontal="center" vertical="center" wrapText="1"/>
    </xf>
    <xf numFmtId="0" fontId="89" fillId="0" borderId="26" xfId="0" applyFont="1" applyBorder="1"/>
    <xf numFmtId="0" fontId="92" fillId="0" borderId="45" xfId="0" applyFont="1" applyBorder="1"/>
    <xf numFmtId="0" fontId="90" fillId="2" borderId="45" xfId="185" applyFont="1" applyFill="1" applyBorder="1" applyAlignment="1">
      <alignment horizontal="left" vertical="center" wrapText="1"/>
    </xf>
    <xf numFmtId="49" fontId="7" fillId="0" borderId="45" xfId="0" applyNumberFormat="1" applyFont="1" applyBorder="1" applyAlignment="1">
      <alignment horizontal="left"/>
    </xf>
    <xf numFmtId="3" fontId="7" fillId="2" borderId="45" xfId="0" applyNumberFormat="1" applyFont="1" applyFill="1" applyBorder="1" applyAlignment="1">
      <alignment horizontal="center" vertical="center" wrapText="1"/>
    </xf>
    <xf numFmtId="3" fontId="90" fillId="2" borderId="45" xfId="185" applyNumberFormat="1" applyFont="1" applyFill="1" applyBorder="1" applyAlignment="1">
      <alignment horizontal="left" vertical="center" wrapText="1"/>
    </xf>
    <xf numFmtId="49" fontId="90" fillId="0" borderId="45" xfId="0" applyNumberFormat="1" applyFont="1" applyBorder="1" applyAlignment="1">
      <alignment horizontal="left"/>
    </xf>
    <xf numFmtId="0" fontId="90" fillId="0" borderId="45" xfId="0" applyFont="1" applyBorder="1" applyAlignment="1">
      <alignment horizontal="center" vertical="center"/>
    </xf>
    <xf numFmtId="3" fontId="90" fillId="2" borderId="45" xfId="185" applyNumberFormat="1" applyFont="1" applyFill="1" applyBorder="1" applyAlignment="1">
      <alignment horizontal="center" vertical="center" wrapText="1"/>
    </xf>
    <xf numFmtId="0" fontId="90" fillId="0" borderId="27" xfId="0" applyFont="1" applyBorder="1" applyAlignment="1">
      <alignment vertical="center" wrapText="1"/>
    </xf>
    <xf numFmtId="0" fontId="7" fillId="2" borderId="45" xfId="185" applyFont="1" applyFill="1" applyBorder="1" applyAlignment="1">
      <alignment horizontal="left"/>
    </xf>
    <xf numFmtId="0" fontId="7" fillId="2" borderId="45" xfId="0" applyFont="1" applyFill="1" applyBorder="1" applyAlignment="1">
      <alignment horizontal="center" vertical="center" wrapText="1"/>
    </xf>
    <xf numFmtId="49" fontId="7" fillId="2" borderId="45" xfId="0" applyNumberFormat="1" applyFont="1" applyFill="1" applyBorder="1" applyAlignment="1">
      <alignment horizontal="left" vertical="center" wrapText="1"/>
    </xf>
    <xf numFmtId="0" fontId="7" fillId="2" borderId="38" xfId="186" applyFont="1" applyFill="1" applyBorder="1" applyAlignment="1">
      <alignment horizontal="center" vertical="center"/>
    </xf>
    <xf numFmtId="49" fontId="7" fillId="2" borderId="38" xfId="186" applyNumberFormat="1" applyFont="1" applyFill="1" applyBorder="1" applyAlignment="1">
      <alignment horizontal="left" vertical="center" wrapText="1"/>
    </xf>
    <xf numFmtId="0" fontId="7" fillId="2" borderId="39" xfId="185" applyFont="1" applyFill="1" applyBorder="1" applyAlignment="1">
      <alignment horizontal="center" vertical="center" wrapText="1"/>
    </xf>
    <xf numFmtId="3" fontId="7" fillId="2" borderId="43" xfId="185" applyNumberFormat="1" applyFont="1" applyFill="1" applyBorder="1" applyAlignment="1">
      <alignment horizontal="center" vertical="center" wrapText="1"/>
    </xf>
    <xf numFmtId="49" fontId="90" fillId="2" borderId="48" xfId="185" applyNumberFormat="1" applyFont="1" applyFill="1" applyBorder="1" applyAlignment="1">
      <alignment horizontal="left" vertical="center" wrapText="1"/>
    </xf>
    <xf numFmtId="49" fontId="7" fillId="2" borderId="47" xfId="185" applyNumberFormat="1" applyFont="1" applyFill="1" applyBorder="1" applyAlignment="1">
      <alignment horizontal="left" vertical="center" wrapText="1"/>
    </xf>
    <xf numFmtId="0" fontId="89" fillId="2" borderId="45" xfId="185" applyFont="1" applyFill="1" applyBorder="1" applyAlignment="1">
      <alignment horizontal="left"/>
    </xf>
    <xf numFmtId="0" fontId="89" fillId="2" borderId="26" xfId="185" applyFont="1" applyFill="1" applyBorder="1" applyAlignment="1">
      <alignment horizontal="center" vertical="center"/>
    </xf>
    <xf numFmtId="0" fontId="7" fillId="2" borderId="43" xfId="185" applyFont="1" applyFill="1" applyBorder="1" applyAlignment="1">
      <alignment horizontal="left"/>
    </xf>
    <xf numFmtId="0" fontId="7" fillId="2" borderId="42" xfId="185" applyFont="1" applyFill="1" applyBorder="1" applyAlignment="1">
      <alignment horizontal="center" vertical="center" wrapText="1"/>
    </xf>
    <xf numFmtId="3" fontId="90" fillId="2" borderId="48" xfId="185" applyNumberFormat="1" applyFont="1" applyFill="1" applyBorder="1" applyAlignment="1">
      <alignment horizontal="center" vertical="center" wrapText="1"/>
    </xf>
    <xf numFmtId="0" fontId="7" fillId="0" borderId="43" xfId="183" applyFont="1" applyBorder="1"/>
    <xf numFmtId="49" fontId="7" fillId="0" borderId="43" xfId="183" applyNumberFormat="1" applyFont="1" applyBorder="1" applyAlignment="1">
      <alignment horizontal="left" vertical="center"/>
    </xf>
    <xf numFmtId="0" fontId="7" fillId="0" borderId="43" xfId="183" applyFont="1" applyBorder="1" applyAlignment="1">
      <alignment horizontal="center" vertical="center"/>
    </xf>
    <xf numFmtId="0" fontId="85" fillId="2" borderId="42" xfId="0" applyFont="1" applyFill="1" applyBorder="1" applyAlignment="1">
      <alignment horizontal="left" vertical="center" wrapText="1"/>
    </xf>
    <xf numFmtId="0" fontId="97" fillId="2" borderId="42" xfId="187" applyFont="1" applyFill="1" applyBorder="1" applyAlignment="1">
      <alignment horizontal="center" vertical="center" wrapText="1"/>
    </xf>
    <xf numFmtId="0" fontId="97" fillId="2" borderId="42" xfId="0" applyFont="1" applyFill="1" applyBorder="1" applyAlignment="1">
      <alignment vertical="center" wrapText="1"/>
    </xf>
    <xf numFmtId="0" fontId="97" fillId="2" borderId="42" xfId="187" applyFont="1" applyFill="1" applyBorder="1" applyAlignment="1">
      <alignment vertical="center"/>
    </xf>
    <xf numFmtId="167" fontId="97" fillId="2" borderId="42" xfId="187" applyNumberFormat="1" applyFont="1" applyFill="1" applyBorder="1" applyAlignment="1">
      <alignment horizontal="center" vertical="center" wrapText="1"/>
    </xf>
    <xf numFmtId="3" fontId="96" fillId="2" borderId="26" xfId="186" applyNumberFormat="1" applyFont="1" applyFill="1" applyBorder="1" applyAlignment="1">
      <alignment horizontal="left" vertical="center" wrapText="1"/>
    </xf>
    <xf numFmtId="3" fontId="89" fillId="2" borderId="45" xfId="186" applyNumberFormat="1" applyFont="1" applyFill="1" applyBorder="1" applyAlignment="1">
      <alignment horizontal="left" vertical="center" wrapText="1"/>
    </xf>
    <xf numFmtId="0" fontId="89" fillId="2" borderId="45" xfId="186" applyFont="1" applyFill="1" applyBorder="1" applyAlignment="1">
      <alignment horizontal="left" vertical="center" wrapText="1"/>
    </xf>
    <xf numFmtId="0" fontId="89" fillId="2" borderId="27" xfId="186" applyFont="1" applyFill="1" applyBorder="1" applyAlignment="1">
      <alignment horizontal="center" vertical="center" wrapText="1"/>
    </xf>
    <xf numFmtId="49" fontId="89" fillId="0" borderId="45" xfId="183" applyNumberFormat="1" applyFont="1" applyBorder="1" applyAlignment="1">
      <alignment horizontal="left"/>
    </xf>
    <xf numFmtId="0" fontId="89" fillId="0" borderId="45" xfId="183" applyFont="1" applyBorder="1" applyAlignment="1">
      <alignment horizontal="center" vertical="center"/>
    </xf>
    <xf numFmtId="0" fontId="89" fillId="0" borderId="26" xfId="186" applyFont="1" applyBorder="1"/>
    <xf numFmtId="3" fontId="89" fillId="2" borderId="26" xfId="186" applyNumberFormat="1" applyFont="1" applyFill="1" applyBorder="1" applyAlignment="1">
      <alignment horizontal="left" vertical="center" wrapText="1"/>
    </xf>
    <xf numFmtId="0" fontId="89" fillId="2" borderId="26" xfId="186" applyFont="1" applyFill="1" applyBorder="1" applyAlignment="1">
      <alignment horizontal="left" vertical="center" wrapText="1"/>
    </xf>
    <xf numFmtId="49" fontId="89" fillId="0" borderId="26" xfId="183" applyNumberFormat="1" applyFont="1" applyBorder="1" applyAlignment="1">
      <alignment horizontal="left"/>
    </xf>
    <xf numFmtId="0" fontId="89" fillId="0" borderId="26" xfId="183" applyFont="1" applyBorder="1" applyAlignment="1">
      <alignment horizontal="center" vertical="center"/>
    </xf>
    <xf numFmtId="0" fontId="96" fillId="0" borderId="26" xfId="183" applyFont="1" applyBorder="1"/>
    <xf numFmtId="0" fontId="7" fillId="2" borderId="31" xfId="0" applyFont="1" applyFill="1" applyBorder="1" applyAlignment="1">
      <alignment horizontal="center" vertical="center"/>
    </xf>
    <xf numFmtId="0" fontId="97" fillId="2" borderId="42" xfId="0" applyFont="1" applyFill="1" applyBorder="1" applyAlignment="1">
      <alignment horizontal="left" vertical="center" wrapText="1"/>
    </xf>
    <xf numFmtId="0" fontId="97" fillId="2" borderId="42" xfId="187" applyFont="1" applyFill="1" applyBorder="1" applyAlignment="1">
      <alignment vertical="center" wrapText="1"/>
    </xf>
    <xf numFmtId="0" fontId="97" fillId="2" borderId="0" xfId="187" applyFont="1" applyFill="1"/>
    <xf numFmtId="0" fontId="98" fillId="2" borderId="42" xfId="0" applyFont="1" applyFill="1" applyBorder="1" applyAlignment="1">
      <alignment vertical="center" wrapText="1"/>
    </xf>
    <xf numFmtId="49" fontId="7" fillId="2" borderId="31" xfId="187" applyNumberFormat="1" applyFont="1" applyFill="1" applyBorder="1" applyAlignment="1">
      <alignment horizontal="left" vertical="center" wrapText="1"/>
    </xf>
    <xf numFmtId="49" fontId="7" fillId="2" borderId="26" xfId="187" applyNumberFormat="1" applyFont="1" applyFill="1" applyBorder="1" applyAlignment="1">
      <alignment horizontal="left" vertical="center" wrapText="1"/>
    </xf>
    <xf numFmtId="49" fontId="7" fillId="2" borderId="45" xfId="185" applyNumberFormat="1" applyFont="1" applyFill="1" applyBorder="1" applyAlignment="1">
      <alignment horizontal="left" vertical="center" wrapText="1"/>
    </xf>
    <xf numFmtId="49" fontId="90" fillId="2" borderId="45" xfId="185" applyNumberFormat="1" applyFont="1" applyFill="1" applyBorder="1" applyAlignment="1">
      <alignment horizontal="left" vertical="center" wrapText="1"/>
    </xf>
    <xf numFmtId="49" fontId="90" fillId="2" borderId="26" xfId="185" applyNumberFormat="1" applyFont="1" applyFill="1" applyBorder="1" applyAlignment="1">
      <alignment horizontal="left" vertical="top" wrapText="1"/>
    </xf>
    <xf numFmtId="49" fontId="90" fillId="2" borderId="27" xfId="185" applyNumberFormat="1" applyFont="1" applyFill="1" applyBorder="1" applyAlignment="1">
      <alignment horizontal="left" vertical="top" wrapText="1"/>
    </xf>
    <xf numFmtId="0" fontId="7" fillId="29" borderId="31" xfId="183" applyFont="1" applyFill="1" applyBorder="1"/>
    <xf numFmtId="3" fontId="7" fillId="29" borderId="45" xfId="185" applyNumberFormat="1" applyFont="1" applyFill="1" applyBorder="1" applyAlignment="1">
      <alignment horizontal="left" vertical="center" wrapText="1"/>
    </xf>
    <xf numFmtId="3" fontId="89" fillId="29" borderId="31" xfId="185" applyNumberFormat="1" applyFont="1" applyFill="1" applyBorder="1" applyAlignment="1">
      <alignment horizontal="left" vertical="center" wrapText="1"/>
    </xf>
    <xf numFmtId="0" fontId="7" fillId="29" borderId="31" xfId="0" applyFont="1" applyFill="1" applyBorder="1"/>
    <xf numFmtId="0" fontId="7" fillId="2" borderId="31" xfId="183" applyFont="1" applyFill="1" applyBorder="1"/>
    <xf numFmtId="0" fontId="7" fillId="2" borderId="31" xfId="183" applyFont="1" applyFill="1" applyBorder="1" applyAlignment="1">
      <alignment horizontal="center" vertical="center"/>
    </xf>
    <xf numFmtId="49" fontId="7" fillId="2" borderId="31" xfId="183" applyNumberFormat="1" applyFont="1" applyFill="1" applyBorder="1" applyAlignment="1">
      <alignment horizontal="left" vertical="center"/>
    </xf>
    <xf numFmtId="0" fontId="7" fillId="2" borderId="0" xfId="183" applyFont="1" applyFill="1"/>
    <xf numFmtId="49" fontId="7" fillId="2" borderId="31" xfId="0" applyNumberFormat="1" applyFont="1" applyFill="1" applyBorder="1" applyAlignment="1">
      <alignment horizontal="left" vertical="center"/>
    </xf>
    <xf numFmtId="0" fontId="7" fillId="29" borderId="26" xfId="183" applyFont="1" applyFill="1" applyBorder="1"/>
    <xf numFmtId="0" fontId="90" fillId="29" borderId="31" xfId="0" applyFont="1" applyFill="1" applyBorder="1"/>
    <xf numFmtId="0" fontId="7" fillId="29" borderId="31" xfId="189" applyFont="1" applyFill="1" applyBorder="1"/>
    <xf numFmtId="3" fontId="7" fillId="29" borderId="31" xfId="186" applyNumberFormat="1" applyFont="1" applyFill="1" applyBorder="1" applyAlignment="1">
      <alignment horizontal="left" vertical="center" wrapText="1"/>
    </xf>
    <xf numFmtId="0" fontId="7" fillId="29" borderId="31" xfId="189" applyFont="1" applyFill="1" applyBorder="1" applyAlignment="1">
      <alignment vertical="center"/>
    </xf>
    <xf numFmtId="0" fontId="7" fillId="29" borderId="45" xfId="183" applyFont="1" applyFill="1" applyBorder="1"/>
    <xf numFmtId="0" fontId="89" fillId="2" borderId="38" xfId="186" applyFont="1" applyFill="1" applyBorder="1" applyAlignment="1">
      <alignment horizontal="center" vertical="center" wrapText="1"/>
    </xf>
    <xf numFmtId="0" fontId="89" fillId="0" borderId="38" xfId="186" applyFont="1" applyBorder="1"/>
    <xf numFmtId="3" fontId="89" fillId="2" borderId="38" xfId="186" applyNumberFormat="1" applyFont="1" applyFill="1" applyBorder="1" applyAlignment="1">
      <alignment horizontal="left" vertical="center" wrapText="1"/>
    </xf>
    <xf numFmtId="0" fontId="89" fillId="2" borderId="38" xfId="186" applyFont="1" applyFill="1" applyBorder="1" applyAlignment="1">
      <alignment horizontal="left" vertical="center" wrapText="1"/>
    </xf>
    <xf numFmtId="49" fontId="89" fillId="0" borderId="38" xfId="183" applyNumberFormat="1" applyFont="1" applyBorder="1" applyAlignment="1">
      <alignment horizontal="left"/>
    </xf>
    <xf numFmtId="0" fontId="89" fillId="0" borderId="38" xfId="183" applyFont="1" applyBorder="1" applyAlignment="1">
      <alignment horizontal="center" vertical="center"/>
    </xf>
    <xf numFmtId="0" fontId="89" fillId="29" borderId="45" xfId="186" applyFont="1" applyFill="1" applyBorder="1"/>
    <xf numFmtId="3" fontId="7" fillId="29" borderId="31" xfId="189" applyNumberFormat="1" applyFont="1" applyFill="1" applyBorder="1" applyAlignment="1">
      <alignment horizontal="left" vertical="center" wrapText="1"/>
    </xf>
    <xf numFmtId="3" fontId="7" fillId="29" borderId="31" xfId="185" applyNumberFormat="1" applyFont="1" applyFill="1" applyBorder="1" applyAlignment="1">
      <alignment horizontal="left" vertical="center" wrapText="1"/>
    </xf>
    <xf numFmtId="3" fontId="90" fillId="29" borderId="31" xfId="185" applyNumberFormat="1" applyFont="1" applyFill="1" applyBorder="1" applyAlignment="1">
      <alignment horizontal="left" vertical="center" wrapText="1"/>
    </xf>
    <xf numFmtId="3" fontId="7" fillId="29" borderId="45" xfId="0" applyNumberFormat="1" applyFont="1" applyFill="1" applyBorder="1" applyAlignment="1">
      <alignment horizontal="left" vertical="center" wrapText="1"/>
    </xf>
    <xf numFmtId="3" fontId="90" fillId="29" borderId="31" xfId="0" applyNumberFormat="1" applyFont="1" applyFill="1" applyBorder="1" applyAlignment="1">
      <alignment horizontal="left" vertical="center" wrapText="1"/>
    </xf>
    <xf numFmtId="0" fontId="92" fillId="29" borderId="45" xfId="0" applyFont="1" applyFill="1" applyBorder="1"/>
    <xf numFmtId="3" fontId="90" fillId="29" borderId="45" xfId="185" applyNumberFormat="1" applyFont="1" applyFill="1" applyBorder="1" applyAlignment="1">
      <alignment horizontal="left" vertical="center" wrapText="1"/>
    </xf>
    <xf numFmtId="3" fontId="90" fillId="29" borderId="38" xfId="186" applyNumberFormat="1" applyFont="1" applyFill="1" applyBorder="1" applyAlignment="1">
      <alignment horizontal="left" vertical="center" wrapText="1"/>
    </xf>
    <xf numFmtId="3" fontId="7" fillId="29" borderId="31" xfId="187" applyNumberFormat="1" applyFont="1" applyFill="1" applyBorder="1" applyAlignment="1">
      <alignment horizontal="left" vertical="center" wrapText="1"/>
    </xf>
    <xf numFmtId="0" fontId="90" fillId="29" borderId="45" xfId="0" applyFont="1" applyFill="1" applyBorder="1" applyAlignment="1">
      <alignment vertical="center" wrapText="1"/>
    </xf>
    <xf numFmtId="0" fontId="7" fillId="29" borderId="31" xfId="185" applyFont="1" applyFill="1" applyBorder="1" applyAlignment="1">
      <alignment horizontal="left" vertical="center" wrapText="1"/>
    </xf>
    <xf numFmtId="0" fontId="98" fillId="2" borderId="42" xfId="185" applyFont="1" applyFill="1" applyBorder="1" applyAlignment="1">
      <alignment horizontal="left" vertical="center" wrapText="1"/>
    </xf>
    <xf numFmtId="168" fontId="99" fillId="2" borderId="42" xfId="185" applyNumberFormat="1" applyFont="1" applyFill="1" applyBorder="1" applyAlignment="1">
      <alignment vertical="center" wrapText="1"/>
    </xf>
    <xf numFmtId="0" fontId="68" fillId="0" borderId="0" xfId="0" applyFont="1" applyAlignment="1">
      <alignment horizontal="center" vertical="center"/>
    </xf>
    <xf numFmtId="0" fontId="84" fillId="2" borderId="42" xfId="0" applyFont="1" applyFill="1" applyBorder="1" applyAlignment="1">
      <alignment wrapText="1"/>
    </xf>
    <xf numFmtId="0" fontId="96" fillId="0" borderId="0" xfId="183" applyFont="1"/>
    <xf numFmtId="0" fontId="7" fillId="2" borderId="45" xfId="183" applyFont="1" applyFill="1" applyBorder="1"/>
    <xf numFmtId="0" fontId="7" fillId="2" borderId="45" xfId="0" applyFont="1" applyFill="1" applyBorder="1" applyAlignment="1">
      <alignment horizontal="center" vertical="center"/>
    </xf>
    <xf numFmtId="49" fontId="7" fillId="2" borderId="45" xfId="183" applyNumberFormat="1" applyFont="1" applyFill="1" applyBorder="1" applyAlignment="1">
      <alignment horizontal="left" vertical="center"/>
    </xf>
    <xf numFmtId="0" fontId="7" fillId="2" borderId="45" xfId="183" applyFont="1" applyFill="1" applyBorder="1" applyAlignment="1">
      <alignment horizontal="center" vertical="center"/>
    </xf>
    <xf numFmtId="0" fontId="90" fillId="2" borderId="3" xfId="185" applyFont="1" applyFill="1" applyBorder="1" applyAlignment="1">
      <alignment horizontal="left" vertical="center" wrapText="1"/>
    </xf>
    <xf numFmtId="0" fontId="90" fillId="2" borderId="18" xfId="0" applyFont="1" applyFill="1" applyBorder="1" applyAlignment="1">
      <alignment horizontal="left" vertical="center" wrapText="1"/>
    </xf>
    <xf numFmtId="0" fontId="90" fillId="2" borderId="18" xfId="0" applyFont="1" applyFill="1" applyBorder="1" applyAlignment="1">
      <alignment vertical="center"/>
    </xf>
    <xf numFmtId="0" fontId="90" fillId="2" borderId="18" xfId="0" applyFont="1" applyFill="1" applyBorder="1" applyAlignment="1">
      <alignment horizontal="center" vertical="center" wrapText="1"/>
    </xf>
    <xf numFmtId="167" fontId="90" fillId="2" borderId="18" xfId="0" applyNumberFormat="1" applyFont="1" applyFill="1" applyBorder="1" applyAlignment="1">
      <alignment horizontal="center" vertical="center" wrapText="1"/>
    </xf>
    <xf numFmtId="0" fontId="90" fillId="2" borderId="18" xfId="0" applyFont="1" applyFill="1" applyBorder="1" applyAlignment="1">
      <alignment vertical="center" wrapText="1"/>
    </xf>
    <xf numFmtId="0" fontId="90" fillId="2" borderId="18" xfId="0" applyFont="1" applyFill="1" applyBorder="1" applyAlignment="1">
      <alignment horizontal="right" vertical="center" wrapText="1"/>
    </xf>
    <xf numFmtId="0" fontId="90" fillId="2" borderId="51" xfId="0" applyFont="1" applyFill="1" applyBorder="1" applyAlignment="1">
      <alignment horizontal="left" vertical="center" wrapText="1"/>
    </xf>
    <xf numFmtId="0" fontId="90" fillId="2" borderId="3" xfId="0" applyFont="1" applyFill="1" applyBorder="1" applyAlignment="1">
      <alignment horizontal="left" vertical="center" wrapText="1"/>
    </xf>
    <xf numFmtId="0" fontId="90" fillId="2" borderId="18" xfId="0" applyFont="1" applyFill="1" applyBorder="1" applyAlignment="1">
      <alignment horizontal="center" vertical="center"/>
    </xf>
    <xf numFmtId="167" fontId="90" fillId="2" borderId="18" xfId="0" applyNumberFormat="1" applyFont="1" applyFill="1" applyBorder="1" applyAlignment="1">
      <alignment horizontal="right" vertical="center" wrapText="1"/>
    </xf>
    <xf numFmtId="0" fontId="90" fillId="2" borderId="18" xfId="0" applyFont="1" applyFill="1" applyBorder="1" applyAlignment="1">
      <alignment wrapText="1"/>
    </xf>
    <xf numFmtId="0" fontId="90" fillId="2" borderId="31" xfId="0" applyFont="1" applyFill="1" applyBorder="1" applyAlignment="1">
      <alignment vertical="center"/>
    </xf>
    <xf numFmtId="167" fontId="90" fillId="2" borderId="31" xfId="0" applyNumberFormat="1" applyFont="1" applyFill="1" applyBorder="1" applyAlignment="1">
      <alignment horizontal="center" vertical="center" wrapText="1"/>
    </xf>
    <xf numFmtId="0" fontId="90" fillId="2" borderId="31" xfId="0" applyFont="1" applyFill="1" applyBorder="1" applyAlignment="1">
      <alignment horizontal="center" vertical="center"/>
    </xf>
    <xf numFmtId="0" fontId="90" fillId="2" borderId="31" xfId="0" applyFont="1" applyFill="1" applyBorder="1" applyAlignment="1">
      <alignment wrapText="1"/>
    </xf>
    <xf numFmtId="0" fontId="90" fillId="2" borderId="27" xfId="0" applyFont="1" applyFill="1" applyBorder="1" applyAlignment="1">
      <alignment vertical="center"/>
    </xf>
    <xf numFmtId="168" fontId="90" fillId="2" borderId="27" xfId="0" applyNumberFormat="1" applyFont="1" applyFill="1" applyBorder="1" applyAlignment="1">
      <alignment horizontal="right" vertical="center"/>
    </xf>
    <xf numFmtId="0" fontId="90" fillId="2" borderId="27" xfId="0" applyFont="1" applyFill="1" applyBorder="1" applyAlignment="1">
      <alignment wrapText="1"/>
    </xf>
    <xf numFmtId="0" fontId="90" fillId="2" borderId="31" xfId="0" applyFont="1" applyFill="1" applyBorder="1" applyAlignment="1">
      <alignment vertical="center" wrapText="1"/>
    </xf>
    <xf numFmtId="168" fontId="90" fillId="2" borderId="31" xfId="0" applyNumberFormat="1" applyFont="1" applyFill="1" applyBorder="1" applyAlignment="1">
      <alignment horizontal="right" vertical="center"/>
    </xf>
    <xf numFmtId="0" fontId="90" fillId="2" borderId="27" xfId="0" applyFont="1" applyFill="1" applyBorder="1" applyAlignment="1">
      <alignment vertical="center" wrapText="1"/>
    </xf>
    <xf numFmtId="0" fontId="90" fillId="2" borderId="27" xfId="0" applyFont="1" applyFill="1" applyBorder="1" applyAlignment="1">
      <alignment horizontal="right" vertical="center" wrapText="1"/>
    </xf>
    <xf numFmtId="0" fontId="90" fillId="2" borderId="4" xfId="0" applyFont="1" applyFill="1" applyBorder="1" applyAlignment="1">
      <alignment vertical="center"/>
    </xf>
    <xf numFmtId="0" fontId="90" fillId="2" borderId="4" xfId="0" applyFont="1" applyFill="1" applyBorder="1" applyAlignment="1">
      <alignment horizontal="right" vertical="center"/>
    </xf>
    <xf numFmtId="0" fontId="90" fillId="2" borderId="29" xfId="0" applyFont="1" applyFill="1" applyBorder="1" applyAlignment="1">
      <alignment horizontal="center" vertical="center" wrapText="1"/>
    </xf>
    <xf numFmtId="0" fontId="90" fillId="2" borderId="29" xfId="0" applyFont="1" applyFill="1" applyBorder="1" applyAlignment="1">
      <alignment horizontal="right" vertical="center"/>
    </xf>
    <xf numFmtId="0" fontId="90" fillId="2" borderId="29" xfId="0" applyFont="1" applyFill="1" applyBorder="1" applyAlignment="1">
      <alignment horizontal="left" vertical="center" wrapText="1"/>
    </xf>
    <xf numFmtId="0" fontId="90" fillId="2" borderId="31" xfId="0" applyFont="1" applyFill="1" applyBorder="1" applyAlignment="1">
      <alignment horizontal="right" vertical="center" wrapText="1"/>
    </xf>
    <xf numFmtId="0" fontId="90" fillId="2" borderId="27" xfId="0" applyFont="1" applyFill="1" applyBorder="1" applyAlignment="1">
      <alignment horizontal="right" vertical="center"/>
    </xf>
    <xf numFmtId="0" fontId="90" fillId="2" borderId="3" xfId="0" applyFont="1" applyFill="1" applyBorder="1" applyAlignment="1">
      <alignment vertical="center"/>
    </xf>
    <xf numFmtId="0" fontId="90" fillId="2" borderId="3" xfId="0" applyFont="1" applyFill="1" applyBorder="1" applyAlignment="1">
      <alignment horizontal="right" vertical="center" wrapText="1"/>
    </xf>
    <xf numFmtId="0" fontId="90" fillId="2" borderId="3" xfId="0" applyFont="1" applyFill="1" applyBorder="1" applyAlignment="1">
      <alignment vertical="top" wrapText="1"/>
    </xf>
    <xf numFmtId="0" fontId="90" fillId="2" borderId="29" xfId="0" applyFont="1" applyFill="1" applyBorder="1" applyAlignment="1">
      <alignment vertical="center"/>
    </xf>
    <xf numFmtId="0" fontId="90" fillId="2" borderId="29" xfId="0" applyFont="1" applyFill="1" applyBorder="1" applyAlignment="1">
      <alignment horizontal="center" vertical="center"/>
    </xf>
    <xf numFmtId="0" fontId="90" fillId="2" borderId="29" xfId="0" applyFont="1" applyFill="1" applyBorder="1" applyAlignment="1">
      <alignment horizontal="right" vertical="center" wrapText="1"/>
    </xf>
    <xf numFmtId="0" fontId="90" fillId="2" borderId="29" xfId="0" applyFont="1" applyFill="1" applyBorder="1" applyAlignment="1">
      <alignment vertical="center" wrapText="1"/>
    </xf>
    <xf numFmtId="0" fontId="90" fillId="2" borderId="3" xfId="0" applyFont="1" applyFill="1" applyBorder="1" applyAlignment="1">
      <alignment vertical="center" wrapText="1"/>
    </xf>
    <xf numFmtId="0" fontId="90" fillId="0" borderId="53" xfId="0" applyFont="1" applyBorder="1" applyAlignment="1">
      <alignment horizontal="right" vertical="center" wrapText="1"/>
    </xf>
    <xf numFmtId="167" fontId="90" fillId="0" borderId="27" xfId="0" applyNumberFormat="1" applyFont="1" applyBorder="1" applyAlignment="1">
      <alignment horizontal="center" vertical="center" wrapText="1"/>
    </xf>
    <xf numFmtId="167" fontId="90" fillId="0" borderId="27" xfId="0" applyNumberFormat="1" applyFont="1" applyBorder="1" applyAlignment="1">
      <alignment horizontal="right" vertical="center" wrapText="1"/>
    </xf>
    <xf numFmtId="0" fontId="90" fillId="0" borderId="27" xfId="0" applyFont="1" applyBorder="1" applyAlignment="1">
      <alignment horizontal="right" vertical="center" wrapText="1"/>
    </xf>
    <xf numFmtId="0" fontId="90" fillId="0" borderId="26" xfId="0" applyFont="1" applyBorder="1" applyAlignment="1">
      <alignment horizontal="right" vertical="center" wrapText="1"/>
    </xf>
    <xf numFmtId="0" fontId="90" fillId="2" borderId="26" xfId="0" applyFont="1" applyFill="1" applyBorder="1" applyAlignment="1">
      <alignment horizontal="right" vertical="center" wrapText="1"/>
    </xf>
    <xf numFmtId="0" fontId="90" fillId="0" borderId="26" xfId="0" applyFont="1" applyBorder="1" applyAlignment="1">
      <alignment horizontal="right" vertical="center"/>
    </xf>
    <xf numFmtId="0" fontId="90" fillId="0" borderId="27" xfId="0" applyFont="1" applyBorder="1" applyAlignment="1">
      <alignment horizontal="right" vertical="center"/>
    </xf>
    <xf numFmtId="0" fontId="90" fillId="2" borderId="52" xfId="0" applyFont="1" applyFill="1" applyBorder="1" applyAlignment="1">
      <alignment horizontal="center" vertical="center" wrapText="1"/>
    </xf>
    <xf numFmtId="167" fontId="90" fillId="0" borderId="26" xfId="0" applyNumberFormat="1" applyFont="1" applyBorder="1" applyAlignment="1">
      <alignment horizontal="center" vertical="center" wrapText="1"/>
    </xf>
    <xf numFmtId="0" fontId="90" fillId="2" borderId="31" xfId="0" applyFont="1" applyFill="1" applyBorder="1" applyAlignment="1">
      <alignment horizontal="right" vertical="center"/>
    </xf>
    <xf numFmtId="0" fontId="90" fillId="2" borderId="26" xfId="0" applyFont="1" applyFill="1" applyBorder="1" applyAlignment="1">
      <alignment vertical="center"/>
    </xf>
    <xf numFmtId="0" fontId="90" fillId="2" borderId="26" xfId="0" applyFont="1" applyFill="1" applyBorder="1" applyAlignment="1">
      <alignment vertical="center" wrapText="1"/>
    </xf>
    <xf numFmtId="0" fontId="90" fillId="2" borderId="26" xfId="0" applyFont="1" applyFill="1" applyBorder="1" applyAlignment="1">
      <alignment horizontal="right" vertical="center"/>
    </xf>
    <xf numFmtId="0" fontId="90" fillId="2" borderId="3" xfId="0" applyFont="1" applyFill="1" applyBorder="1" applyAlignment="1">
      <alignment horizontal="right" vertical="center"/>
    </xf>
    <xf numFmtId="0" fontId="90" fillId="2" borderId="30" xfId="0" applyFont="1" applyFill="1" applyBorder="1" applyAlignment="1">
      <alignment horizontal="left" vertical="center" wrapText="1"/>
    </xf>
    <xf numFmtId="0" fontId="90" fillId="2" borderId="18" xfId="0" applyFont="1" applyFill="1" applyBorder="1" applyAlignment="1">
      <alignment horizontal="right" vertical="center"/>
    </xf>
    <xf numFmtId="0" fontId="90" fillId="2" borderId="30" xfId="0" applyFont="1" applyFill="1" applyBorder="1" applyAlignment="1">
      <alignment horizontal="center" vertical="center"/>
    </xf>
    <xf numFmtId="0" fontId="90" fillId="2" borderId="4" xfId="0" applyFont="1" applyFill="1" applyBorder="1" applyAlignment="1">
      <alignment vertical="center" wrapText="1"/>
    </xf>
    <xf numFmtId="0" fontId="90" fillId="2" borderId="36" xfId="0" applyFont="1" applyFill="1" applyBorder="1" applyAlignment="1">
      <alignment horizontal="left" vertical="center" wrapText="1"/>
    </xf>
    <xf numFmtId="0" fontId="90" fillId="2" borderId="36" xfId="0" applyFont="1" applyFill="1" applyBorder="1" applyAlignment="1">
      <alignment vertical="center"/>
    </xf>
    <xf numFmtId="0" fontId="90" fillId="2" borderId="36" xfId="0" applyFont="1" applyFill="1" applyBorder="1" applyAlignment="1">
      <alignment horizontal="center" vertical="center" wrapText="1"/>
    </xf>
    <xf numFmtId="0" fontId="90" fillId="2" borderId="36" xfId="0" applyFont="1" applyFill="1" applyBorder="1" applyAlignment="1">
      <alignment horizontal="center" vertical="center"/>
    </xf>
    <xf numFmtId="0" fontId="90" fillId="2" borderId="36" xfId="0" applyFont="1" applyFill="1" applyBorder="1" applyAlignment="1">
      <alignment horizontal="right" vertical="center"/>
    </xf>
    <xf numFmtId="0" fontId="90" fillId="2" borderId="4" xfId="0" applyFont="1" applyFill="1" applyBorder="1" applyAlignment="1">
      <alignment wrapText="1"/>
    </xf>
    <xf numFmtId="0" fontId="90" fillId="2" borderId="36" xfId="0" applyFont="1" applyFill="1" applyBorder="1" applyAlignment="1">
      <alignment vertical="center" wrapText="1"/>
    </xf>
    <xf numFmtId="0" fontId="90" fillId="2" borderId="53" xfId="0" applyFont="1" applyFill="1" applyBorder="1" applyAlignment="1">
      <alignment horizontal="center" vertical="center"/>
    </xf>
    <xf numFmtId="167" fontId="90" fillId="2" borderId="52" xfId="0" applyNumberFormat="1" applyFont="1" applyFill="1" applyBorder="1" applyAlignment="1">
      <alignment horizontal="center" vertical="center" wrapText="1"/>
    </xf>
    <xf numFmtId="0" fontId="90" fillId="2" borderId="52" xfId="0" applyFont="1" applyFill="1" applyBorder="1" applyAlignment="1">
      <alignment vertical="center" wrapText="1"/>
    </xf>
    <xf numFmtId="0" fontId="90" fillId="2" borderId="36" xfId="185" applyFont="1" applyFill="1" applyBorder="1" applyAlignment="1">
      <alignment horizontal="left" vertical="center" wrapText="1"/>
    </xf>
    <xf numFmtId="0" fontId="90" fillId="2" borderId="37" xfId="0" applyFont="1" applyFill="1" applyBorder="1" applyAlignment="1">
      <alignment vertical="center" wrapText="1"/>
    </xf>
    <xf numFmtId="0" fontId="90" fillId="2" borderId="37" xfId="0" applyFont="1" applyFill="1" applyBorder="1" applyAlignment="1">
      <alignment horizontal="right" vertical="center" wrapText="1"/>
    </xf>
    <xf numFmtId="0" fontId="90" fillId="2" borderId="36" xfId="0" applyFont="1" applyFill="1" applyBorder="1" applyAlignment="1">
      <alignment horizontal="right" vertical="center" wrapText="1"/>
    </xf>
    <xf numFmtId="0" fontId="90" fillId="2" borderId="34" xfId="0" applyFont="1" applyFill="1" applyBorder="1" applyAlignment="1">
      <alignment horizontal="left" vertical="center" wrapText="1"/>
    </xf>
    <xf numFmtId="0" fontId="90" fillId="2" borderId="34" xfId="0" applyFont="1" applyFill="1" applyBorder="1" applyAlignment="1">
      <alignment horizontal="center" vertical="center" wrapText="1"/>
    </xf>
    <xf numFmtId="168" fontId="90" fillId="2" borderId="34" xfId="0" applyNumberFormat="1" applyFont="1" applyFill="1" applyBorder="1" applyAlignment="1">
      <alignment horizontal="center" vertical="center"/>
    </xf>
    <xf numFmtId="0" fontId="90" fillId="2" borderId="34" xfId="0" applyFont="1" applyFill="1" applyBorder="1" applyAlignment="1">
      <alignment horizontal="center" vertical="center"/>
    </xf>
    <xf numFmtId="168" fontId="90" fillId="2" borderId="34" xfId="0" applyNumberFormat="1" applyFont="1" applyFill="1" applyBorder="1" applyAlignment="1">
      <alignment horizontal="right" vertical="center"/>
    </xf>
    <xf numFmtId="0" fontId="90" fillId="2" borderId="34" xfId="0" applyFont="1" applyFill="1" applyBorder="1" applyAlignment="1">
      <alignment vertical="center" wrapText="1"/>
    </xf>
    <xf numFmtId="0" fontId="90" fillId="2" borderId="34" xfId="185" applyFont="1" applyFill="1" applyBorder="1" applyAlignment="1">
      <alignment horizontal="left" vertical="center" wrapText="1"/>
    </xf>
    <xf numFmtId="0" fontId="90" fillId="2" borderId="34" xfId="0" applyFont="1" applyFill="1" applyBorder="1" applyAlignment="1">
      <alignment horizontal="right" vertical="center" wrapText="1"/>
    </xf>
    <xf numFmtId="0" fontId="90" fillId="0" borderId="26" xfId="0" applyFont="1" applyBorder="1" applyAlignment="1">
      <alignment vertical="center" wrapText="1"/>
    </xf>
    <xf numFmtId="0" fontId="90" fillId="2" borderId="25" xfId="0" applyFont="1" applyFill="1" applyBorder="1" applyAlignment="1">
      <alignment vertical="center"/>
    </xf>
    <xf numFmtId="0" fontId="90" fillId="2" borderId="25" xfId="0" applyFont="1" applyFill="1" applyBorder="1" applyAlignment="1">
      <alignment horizontal="center" vertical="center"/>
    </xf>
    <xf numFmtId="0" fontId="90" fillId="2" borderId="25" xfId="0" applyFont="1" applyFill="1" applyBorder="1" applyAlignment="1">
      <alignment horizontal="right" vertical="center"/>
    </xf>
    <xf numFmtId="0" fontId="90" fillId="2" borderId="25" xfId="0" applyFont="1" applyFill="1" applyBorder="1" applyAlignment="1">
      <alignment vertical="center" wrapText="1"/>
    </xf>
    <xf numFmtId="0" fontId="90" fillId="2" borderId="52" xfId="0" applyFont="1" applyFill="1" applyBorder="1" applyAlignment="1">
      <alignment horizontal="left" vertical="center" wrapText="1"/>
    </xf>
    <xf numFmtId="0" fontId="67" fillId="0" borderId="36" xfId="0" applyFont="1" applyBorder="1" applyAlignment="1">
      <alignment horizontal="right" vertical="center" wrapText="1"/>
    </xf>
    <xf numFmtId="0" fontId="80" fillId="0" borderId="0" xfId="0" applyFont="1" applyAlignment="1">
      <alignment horizontal="right" vertical="center"/>
    </xf>
    <xf numFmtId="0" fontId="67" fillId="2" borderId="36" xfId="0" applyFont="1" applyFill="1" applyBorder="1" applyAlignment="1">
      <alignment horizontal="left" vertical="center" wrapText="1"/>
    </xf>
    <xf numFmtId="0" fontId="90" fillId="2" borderId="18" xfId="0" applyFont="1" applyFill="1" applyBorder="1" applyAlignment="1">
      <alignment horizontal="left" vertical="center"/>
    </xf>
    <xf numFmtId="0" fontId="90" fillId="2" borderId="29" xfId="0" applyFont="1" applyFill="1" applyBorder="1" applyAlignment="1">
      <alignment horizontal="left" vertical="center"/>
    </xf>
    <xf numFmtId="0" fontId="90" fillId="2" borderId="36" xfId="0" applyFont="1" applyFill="1" applyBorder="1" applyAlignment="1">
      <alignment horizontal="left" vertical="center"/>
    </xf>
    <xf numFmtId="0" fontId="90" fillId="2" borderId="34" xfId="0" applyFont="1" applyFill="1" applyBorder="1" applyAlignment="1">
      <alignment horizontal="left" vertical="center"/>
    </xf>
    <xf numFmtId="0" fontId="80" fillId="2" borderId="0" xfId="0" applyFont="1" applyFill="1" applyAlignment="1">
      <alignment horizontal="left" vertical="center"/>
    </xf>
    <xf numFmtId="0" fontId="68" fillId="2" borderId="0" xfId="0" applyFont="1" applyFill="1" applyAlignment="1">
      <alignment horizontal="left" vertical="center"/>
    </xf>
    <xf numFmtId="168" fontId="67" fillId="0" borderId="37" xfId="0" applyNumberFormat="1" applyFont="1" applyBorder="1" applyAlignment="1">
      <alignment vertical="top" wrapText="1"/>
    </xf>
    <xf numFmtId="168" fontId="67" fillId="0" borderId="36" xfId="0" applyNumberFormat="1" applyFont="1" applyBorder="1" applyAlignment="1">
      <alignment vertical="top" wrapText="1"/>
    </xf>
    <xf numFmtId="168" fontId="90" fillId="2" borderId="18" xfId="0" applyNumberFormat="1" applyFont="1" applyFill="1" applyBorder="1" applyAlignment="1">
      <alignment vertical="center"/>
    </xf>
    <xf numFmtId="168" fontId="90" fillId="2" borderId="27" xfId="0" applyNumberFormat="1" applyFont="1" applyFill="1" applyBorder="1" applyAlignment="1">
      <alignment vertical="center"/>
    </xf>
    <xf numFmtId="168" fontId="90" fillId="2" borderId="31" xfId="0" applyNumberFormat="1" applyFont="1" applyFill="1" applyBorder="1" applyAlignment="1">
      <alignment vertical="center"/>
    </xf>
    <xf numFmtId="168" fontId="90" fillId="2" borderId="29" xfId="0" applyNumberFormat="1" applyFont="1" applyFill="1" applyBorder="1" applyAlignment="1">
      <alignment vertical="center"/>
    </xf>
    <xf numFmtId="168" fontId="90" fillId="2" borderId="3" xfId="0" applyNumberFormat="1" applyFont="1" applyFill="1" applyBorder="1" applyAlignment="1">
      <alignment vertical="center"/>
    </xf>
    <xf numFmtId="168" fontId="90" fillId="2" borderId="34" xfId="0" applyNumberFormat="1" applyFont="1" applyFill="1" applyBorder="1" applyAlignment="1">
      <alignment vertical="center"/>
    </xf>
    <xf numFmtId="0" fontId="90" fillId="2" borderId="42" xfId="0" applyFont="1" applyFill="1" applyBorder="1" applyAlignment="1">
      <alignment horizontal="center" vertical="center"/>
    </xf>
    <xf numFmtId="0" fontId="90" fillId="2" borderId="53" xfId="185" applyFont="1" applyFill="1" applyBorder="1" applyAlignment="1">
      <alignment horizontal="center" vertical="center" wrapText="1"/>
    </xf>
    <xf numFmtId="3" fontId="90" fillId="2" borderId="53" xfId="0" applyNumberFormat="1" applyFont="1" applyFill="1" applyBorder="1" applyAlignment="1">
      <alignment horizontal="left" vertical="center" wrapText="1"/>
    </xf>
    <xf numFmtId="3" fontId="90" fillId="2" borderId="53" xfId="185" applyNumberFormat="1" applyFont="1" applyFill="1" applyBorder="1" applyAlignment="1">
      <alignment horizontal="left" vertical="center" wrapText="1"/>
    </xf>
    <xf numFmtId="0" fontId="90" fillId="2" borderId="53" xfId="185" applyFont="1" applyFill="1" applyBorder="1" applyAlignment="1">
      <alignment horizontal="left" vertical="center" wrapText="1"/>
    </xf>
    <xf numFmtId="49" fontId="90" fillId="2" borderId="53" xfId="0" applyNumberFormat="1" applyFont="1" applyFill="1" applyBorder="1" applyAlignment="1">
      <alignment horizontal="center" vertical="center" wrapText="1"/>
    </xf>
    <xf numFmtId="3" fontId="90" fillId="2" borderId="53" xfId="0" applyNumberFormat="1" applyFont="1" applyFill="1" applyBorder="1" applyAlignment="1">
      <alignment horizontal="center" vertical="center" wrapText="1"/>
    </xf>
    <xf numFmtId="0" fontId="90" fillId="2" borderId="53" xfId="185" applyFont="1" applyFill="1" applyBorder="1"/>
    <xf numFmtId="49" fontId="90" fillId="2" borderId="26" xfId="0" applyNumberFormat="1" applyFont="1" applyFill="1" applyBorder="1" applyAlignment="1">
      <alignment horizontal="center" vertical="center" wrapText="1"/>
    </xf>
    <xf numFmtId="0" fontId="102" fillId="2" borderId="26" xfId="185" applyFont="1" applyFill="1" applyBorder="1" applyAlignment="1">
      <alignment vertical="center" wrapText="1"/>
    </xf>
    <xf numFmtId="3" fontId="90" fillId="2" borderId="3" xfId="185" applyNumberFormat="1" applyFont="1" applyFill="1" applyBorder="1" applyAlignment="1">
      <alignment horizontal="left" vertical="center" wrapText="1"/>
    </xf>
    <xf numFmtId="49" fontId="90" fillId="2" borderId="3" xfId="0" applyNumberFormat="1" applyFont="1" applyFill="1" applyBorder="1" applyAlignment="1">
      <alignment horizontal="left" vertical="center" wrapText="1"/>
    </xf>
    <xf numFmtId="0" fontId="90" fillId="2" borderId="38" xfId="185" applyFont="1" applyFill="1" applyBorder="1" applyAlignment="1">
      <alignment horizontal="center" vertical="center" wrapText="1"/>
    </xf>
    <xf numFmtId="3" fontId="90" fillId="2" borderId="38" xfId="0" applyNumberFormat="1" applyFont="1" applyFill="1" applyBorder="1" applyAlignment="1">
      <alignment horizontal="left" vertical="center" wrapText="1"/>
    </xf>
    <xf numFmtId="0" fontId="90" fillId="2" borderId="38" xfId="185" applyFont="1" applyFill="1" applyBorder="1" applyAlignment="1">
      <alignment horizontal="left" vertical="center" wrapText="1"/>
    </xf>
    <xf numFmtId="49" fontId="90" fillId="2" borderId="38" xfId="0" applyNumberFormat="1" applyFont="1" applyFill="1" applyBorder="1" applyAlignment="1">
      <alignment horizontal="left" vertical="center" wrapText="1"/>
    </xf>
    <xf numFmtId="3" fontId="90" fillId="2" borderId="38" xfId="0" applyNumberFormat="1" applyFont="1" applyFill="1" applyBorder="1" applyAlignment="1">
      <alignment horizontal="center" vertical="center" wrapText="1"/>
    </xf>
    <xf numFmtId="49" fontId="7" fillId="0" borderId="54" xfId="183" applyNumberFormat="1" applyFont="1" applyBorder="1" applyAlignment="1">
      <alignment horizontal="left"/>
    </xf>
    <xf numFmtId="0" fontId="71" fillId="2" borderId="55" xfId="187" applyFont="1" applyFill="1" applyBorder="1" applyAlignment="1">
      <alignment horizontal="center" vertical="center" wrapText="1"/>
    </xf>
    <xf numFmtId="0" fontId="71" fillId="2" borderId="56" xfId="187" applyFont="1" applyFill="1" applyBorder="1" applyAlignment="1">
      <alignment horizontal="center" vertical="center" wrapText="1"/>
    </xf>
    <xf numFmtId="167" fontId="71" fillId="2" borderId="56" xfId="187" applyNumberFormat="1" applyFont="1" applyFill="1" applyBorder="1" applyAlignment="1">
      <alignment horizontal="center" vertical="center" wrapText="1"/>
    </xf>
    <xf numFmtId="0" fontId="68" fillId="2" borderId="56" xfId="187" applyFont="1" applyFill="1" applyBorder="1" applyAlignment="1">
      <alignment horizontal="center" vertical="center" wrapText="1"/>
    </xf>
    <xf numFmtId="0" fontId="68" fillId="2" borderId="55" xfId="187" applyFont="1" applyFill="1" applyBorder="1" applyAlignment="1">
      <alignment horizontal="center" vertical="center" wrapText="1"/>
    </xf>
    <xf numFmtId="49" fontId="104" fillId="2" borderId="39" xfId="0" applyNumberFormat="1" applyFont="1" applyFill="1" applyBorder="1" applyAlignment="1">
      <alignment horizontal="left" vertical="center" wrapText="1"/>
    </xf>
    <xf numFmtId="0" fontId="80" fillId="2" borderId="42" xfId="187" applyFont="1" applyFill="1" applyBorder="1" applyAlignment="1">
      <alignment horizontal="center" vertical="center" wrapText="1"/>
    </xf>
    <xf numFmtId="49" fontId="80" fillId="0" borderId="55" xfId="0" applyNumberFormat="1" applyFont="1" applyBorder="1" applyAlignment="1">
      <alignment vertical="center"/>
    </xf>
    <xf numFmtId="0" fontId="80" fillId="0" borderId="55" xfId="187" applyFont="1" applyBorder="1" applyAlignment="1">
      <alignment horizontal="center" vertical="center"/>
    </xf>
    <xf numFmtId="0" fontId="84" fillId="2" borderId="55" xfId="187" applyFont="1" applyFill="1" applyBorder="1" applyAlignment="1">
      <alignment horizontal="center" vertical="center" wrapText="1"/>
    </xf>
    <xf numFmtId="167" fontId="84" fillId="2" borderId="55" xfId="187" applyNumberFormat="1" applyFont="1" applyFill="1" applyBorder="1" applyAlignment="1">
      <alignment horizontal="center" vertical="center" wrapText="1"/>
    </xf>
    <xf numFmtId="0" fontId="80" fillId="2" borderId="55" xfId="187" applyFont="1" applyFill="1" applyBorder="1" applyAlignment="1">
      <alignment horizontal="center" vertical="center" wrapText="1"/>
    </xf>
    <xf numFmtId="0" fontId="80" fillId="2" borderId="42" xfId="187" applyFont="1" applyFill="1" applyBorder="1" applyAlignment="1">
      <alignment vertical="center" wrapText="1"/>
    </xf>
    <xf numFmtId="0" fontId="80" fillId="2" borderId="0" xfId="187" applyFont="1" applyFill="1"/>
    <xf numFmtId="3" fontId="96" fillId="29" borderId="53" xfId="186" applyNumberFormat="1" applyFont="1" applyFill="1" applyBorder="1" applyAlignment="1">
      <alignment horizontal="left" vertical="center" wrapText="1"/>
    </xf>
    <xf numFmtId="3" fontId="96" fillId="2" borderId="53" xfId="186" applyNumberFormat="1" applyFont="1" applyFill="1" applyBorder="1" applyAlignment="1">
      <alignment horizontal="left" vertical="center" wrapText="1"/>
    </xf>
    <xf numFmtId="0" fontId="96" fillId="2" borderId="53" xfId="186" applyFont="1" applyFill="1" applyBorder="1" applyAlignment="1">
      <alignment horizontal="left" vertical="center" wrapText="1"/>
    </xf>
    <xf numFmtId="0" fontId="96" fillId="2" borderId="53" xfId="186" applyFont="1" applyFill="1" applyBorder="1" applyAlignment="1">
      <alignment horizontal="center" vertical="center" wrapText="1"/>
    </xf>
    <xf numFmtId="49" fontId="96" fillId="2" borderId="53" xfId="186" applyNumberFormat="1" applyFont="1" applyFill="1" applyBorder="1" applyAlignment="1">
      <alignment horizontal="left" vertical="center" wrapText="1"/>
    </xf>
    <xf numFmtId="0" fontId="96" fillId="2" borderId="53" xfId="186" applyFont="1" applyFill="1" applyBorder="1" applyAlignment="1">
      <alignment horizontal="center" vertical="center"/>
    </xf>
    <xf numFmtId="0" fontId="96" fillId="2" borderId="26" xfId="186" applyFont="1" applyFill="1" applyBorder="1" applyAlignment="1">
      <alignment horizontal="left" vertical="center" wrapText="1"/>
    </xf>
    <xf numFmtId="0" fontId="96" fillId="2" borderId="26" xfId="186" applyFont="1" applyFill="1" applyBorder="1" applyAlignment="1">
      <alignment horizontal="center" vertical="center" wrapText="1"/>
    </xf>
    <xf numFmtId="49" fontId="96" fillId="2" borderId="26" xfId="186" applyNumberFormat="1" applyFont="1" applyFill="1" applyBorder="1" applyAlignment="1">
      <alignment horizontal="left" vertical="center" wrapText="1"/>
    </xf>
    <xf numFmtId="0" fontId="96" fillId="2" borderId="26" xfId="186" applyFont="1" applyFill="1" applyBorder="1" applyAlignment="1">
      <alignment horizontal="center" vertical="center"/>
    </xf>
    <xf numFmtId="49" fontId="96" fillId="2" borderId="26" xfId="0" applyNumberFormat="1" applyFont="1" applyFill="1" applyBorder="1" applyAlignment="1">
      <alignment horizontal="left" vertical="center" wrapText="1"/>
    </xf>
    <xf numFmtId="49" fontId="96" fillId="0" borderId="26" xfId="183" applyNumberFormat="1" applyFont="1" applyBorder="1" applyAlignment="1">
      <alignment horizontal="left" vertical="center"/>
    </xf>
    <xf numFmtId="0" fontId="96" fillId="0" borderId="26" xfId="183" applyFont="1" applyBorder="1" applyAlignment="1">
      <alignment horizontal="center" vertical="center"/>
    </xf>
    <xf numFmtId="0" fontId="96" fillId="0" borderId="27" xfId="183" applyFont="1" applyBorder="1"/>
    <xf numFmtId="0" fontId="96" fillId="2" borderId="27" xfId="186" applyFont="1" applyFill="1" applyBorder="1" applyAlignment="1">
      <alignment horizontal="center" vertical="center" wrapText="1"/>
    </xf>
    <xf numFmtId="49" fontId="96" fillId="0" borderId="27" xfId="183" applyNumberFormat="1" applyFont="1" applyBorder="1" applyAlignment="1">
      <alignment horizontal="left" vertical="center"/>
    </xf>
    <xf numFmtId="0" fontId="96" fillId="0" borderId="27" xfId="183" applyFont="1" applyBorder="1" applyAlignment="1">
      <alignment horizontal="center" vertical="center"/>
    </xf>
    <xf numFmtId="0" fontId="90" fillId="0" borderId="3" xfId="0" applyFont="1" applyBorder="1" applyAlignment="1">
      <alignment horizontal="left" vertical="center" wrapText="1"/>
    </xf>
    <xf numFmtId="0" fontId="90" fillId="2" borderId="27" xfId="190" applyFont="1" applyFill="1" applyBorder="1" applyAlignment="1">
      <alignment horizontal="center" vertical="center" wrapText="1"/>
    </xf>
    <xf numFmtId="0" fontId="90" fillId="2" borderId="26" xfId="190" applyFont="1" applyFill="1" applyBorder="1" applyAlignment="1">
      <alignment horizontal="center" vertical="center" wrapText="1"/>
    </xf>
    <xf numFmtId="0" fontId="90" fillId="2" borderId="52" xfId="183" applyFont="1" applyFill="1" applyBorder="1" applyAlignment="1">
      <alignment horizontal="left" vertical="center" wrapText="1"/>
    </xf>
    <xf numFmtId="0" fontId="90" fillId="0" borderId="58" xfId="0" applyFont="1" applyBorder="1" applyAlignment="1">
      <alignment horizontal="center" vertical="center"/>
    </xf>
    <xf numFmtId="0" fontId="90" fillId="2" borderId="58" xfId="190" applyFont="1" applyFill="1" applyBorder="1" applyAlignment="1">
      <alignment horizontal="center" vertical="center" wrapText="1"/>
    </xf>
    <xf numFmtId="0" fontId="90" fillId="0" borderId="58" xfId="0" applyFont="1" applyBorder="1" applyAlignment="1">
      <alignment vertical="center" wrapText="1"/>
    </xf>
    <xf numFmtId="0" fontId="90" fillId="0" borderId="58" xfId="0" applyFont="1" applyBorder="1"/>
    <xf numFmtId="0" fontId="90" fillId="0" borderId="58" xfId="0" applyFont="1" applyBorder="1" applyAlignment="1">
      <alignment horizontal="right" vertical="center" wrapText="1"/>
    </xf>
    <xf numFmtId="0" fontId="90" fillId="2" borderId="58" xfId="0" applyFont="1" applyFill="1" applyBorder="1" applyAlignment="1">
      <alignment vertical="center" wrapText="1"/>
    </xf>
    <xf numFmtId="0" fontId="90" fillId="2" borderId="58" xfId="0" applyFont="1" applyFill="1" applyBorder="1" applyAlignment="1">
      <alignment horizontal="right" vertical="center" wrapText="1"/>
    </xf>
    <xf numFmtId="0" fontId="90" fillId="2" borderId="58" xfId="0" applyFont="1" applyFill="1" applyBorder="1" applyAlignment="1">
      <alignment horizontal="center" vertical="center"/>
    </xf>
    <xf numFmtId="0" fontId="90" fillId="2" borderId="58" xfId="0" applyFont="1" applyFill="1" applyBorder="1" applyAlignment="1">
      <alignment vertical="center"/>
    </xf>
    <xf numFmtId="0" fontId="90" fillId="2" borderId="58" xfId="0" applyFont="1" applyFill="1" applyBorder="1" applyAlignment="1">
      <alignment horizontal="right" vertical="center"/>
    </xf>
    <xf numFmtId="167" fontId="90" fillId="2" borderId="27" xfId="0" applyNumberFormat="1" applyFont="1" applyFill="1" applyBorder="1" applyAlignment="1">
      <alignment horizontal="center" vertical="center" wrapText="1"/>
    </xf>
    <xf numFmtId="168" fontId="90" fillId="2" borderId="27" xfId="0" applyNumberFormat="1" applyFont="1" applyFill="1" applyBorder="1" applyAlignment="1">
      <alignment horizontal="center" vertical="center"/>
    </xf>
    <xf numFmtId="168" fontId="90" fillId="2" borderId="58" xfId="0" applyNumberFormat="1" applyFont="1" applyFill="1" applyBorder="1" applyAlignment="1">
      <alignment vertical="center"/>
    </xf>
    <xf numFmtId="0" fontId="90" fillId="2" borderId="60" xfId="0" applyFont="1" applyFill="1" applyBorder="1" applyAlignment="1">
      <alignment horizontal="center" vertical="center" wrapText="1"/>
    </xf>
    <xf numFmtId="0" fontId="90" fillId="2" borderId="63" xfId="0" applyFont="1" applyFill="1" applyBorder="1" applyAlignment="1">
      <alignment horizontal="center" vertical="center" wrapText="1"/>
    </xf>
    <xf numFmtId="0" fontId="90" fillId="2" borderId="66" xfId="0" applyFont="1" applyFill="1" applyBorder="1" applyAlignment="1">
      <alignment horizontal="center" vertical="center" wrapText="1"/>
    </xf>
    <xf numFmtId="167" fontId="90" fillId="0" borderId="58" xfId="0" applyNumberFormat="1" applyFont="1" applyBorder="1" applyAlignment="1">
      <alignment horizontal="center" vertical="center" wrapText="1"/>
    </xf>
    <xf numFmtId="167" fontId="90" fillId="0" borderId="26" xfId="0" applyNumberFormat="1" applyFont="1" applyBorder="1" applyAlignment="1">
      <alignment horizontal="right" vertical="center" wrapText="1"/>
    </xf>
    <xf numFmtId="0" fontId="90" fillId="0" borderId="57" xfId="0" applyFont="1" applyBorder="1" applyAlignment="1">
      <alignment horizontal="left" vertical="center" wrapText="1"/>
    </xf>
    <xf numFmtId="0" fontId="90" fillId="0" borderId="57" xfId="0" applyFont="1" applyBorder="1" applyAlignment="1">
      <alignment horizontal="center" vertical="center"/>
    </xf>
    <xf numFmtId="0" fontId="90" fillId="2" borderId="57" xfId="190" applyFont="1" applyFill="1" applyBorder="1" applyAlignment="1">
      <alignment horizontal="center" vertical="center" wrapText="1"/>
    </xf>
    <xf numFmtId="0" fontId="90" fillId="0" borderId="57" xfId="0" applyFont="1" applyBorder="1" applyAlignment="1">
      <alignment horizontal="center" vertical="center" wrapText="1"/>
    </xf>
    <xf numFmtId="0" fontId="90" fillId="0" borderId="57" xfId="0" applyFont="1" applyBorder="1" applyAlignment="1">
      <alignment vertical="center" wrapText="1"/>
    </xf>
    <xf numFmtId="0" fontId="90" fillId="0" borderId="57" xfId="0" applyFont="1" applyBorder="1"/>
    <xf numFmtId="0" fontId="90" fillId="0" borderId="57" xfId="0" applyFont="1" applyBorder="1" applyAlignment="1">
      <alignment horizontal="right" vertical="center" wrapText="1"/>
    </xf>
    <xf numFmtId="0" fontId="90" fillId="2" borderId="57" xfId="0" applyFont="1" applyFill="1" applyBorder="1" applyAlignment="1">
      <alignment horizontal="left" vertical="center" wrapText="1"/>
    </xf>
    <xf numFmtId="0" fontId="90" fillId="2" borderId="57" xfId="0" applyFont="1" applyFill="1" applyBorder="1" applyAlignment="1">
      <alignment vertical="center" wrapText="1"/>
    </xf>
    <xf numFmtId="0" fontId="90" fillId="0" borderId="57" xfId="0" applyFont="1" applyBorder="1" applyAlignment="1">
      <alignment vertical="center"/>
    </xf>
    <xf numFmtId="0" fontId="90" fillId="0" borderId="57" xfId="0" applyFont="1" applyBorder="1" applyAlignment="1">
      <alignment horizontal="center"/>
    </xf>
    <xf numFmtId="0" fontId="90" fillId="0" borderId="58" xfId="0" applyFont="1" applyBorder="1" applyAlignment="1">
      <alignment vertical="center"/>
    </xf>
    <xf numFmtId="0" fontId="90" fillId="0" borderId="58" xfId="0" applyFont="1" applyBorder="1" applyAlignment="1">
      <alignment horizontal="center"/>
    </xf>
    <xf numFmtId="0" fontId="90" fillId="2" borderId="57" xfId="0" applyFont="1" applyFill="1" applyBorder="1" applyAlignment="1">
      <alignment horizontal="center" vertical="center" wrapText="1"/>
    </xf>
    <xf numFmtId="2" fontId="90" fillId="0" borderId="57" xfId="0" applyNumberFormat="1" applyFont="1" applyBorder="1" applyAlignment="1">
      <alignment horizontal="center" vertical="center" wrapText="1"/>
    </xf>
    <xf numFmtId="0" fontId="90" fillId="0" borderId="57" xfId="0" applyFont="1" applyBorder="1" applyAlignment="1">
      <alignment horizontal="right" vertical="center"/>
    </xf>
    <xf numFmtId="0" fontId="90" fillId="0" borderId="57" xfId="0" applyFont="1" applyBorder="1" applyAlignment="1">
      <alignment horizontal="left" vertical="center"/>
    </xf>
    <xf numFmtId="0" fontId="90" fillId="2" borderId="69" xfId="0" applyFont="1" applyFill="1" applyBorder="1" applyAlignment="1">
      <alignment vertical="center" wrapText="1"/>
    </xf>
    <xf numFmtId="0" fontId="90" fillId="2" borderId="69" xfId="0" applyFont="1" applyFill="1" applyBorder="1" applyAlignment="1">
      <alignment horizontal="right" vertical="center" wrapText="1"/>
    </xf>
    <xf numFmtId="0" fontId="90" fillId="2" borderId="69" xfId="0" applyFont="1" applyFill="1" applyBorder="1" applyAlignment="1">
      <alignment wrapText="1"/>
    </xf>
    <xf numFmtId="0" fontId="90" fillId="2" borderId="69" xfId="0" applyFont="1" applyFill="1" applyBorder="1" applyAlignment="1">
      <alignment vertical="center"/>
    </xf>
    <xf numFmtId="0" fontId="90" fillId="2" borderId="69" xfId="0" applyFont="1" applyFill="1" applyBorder="1" applyAlignment="1">
      <alignment horizontal="right" vertical="center"/>
    </xf>
    <xf numFmtId="0" fontId="105" fillId="0" borderId="69" xfId="0" applyFont="1" applyBorder="1" applyAlignment="1">
      <alignment horizontal="center" vertical="center"/>
    </xf>
    <xf numFmtId="0" fontId="105" fillId="0" borderId="69" xfId="0" applyFont="1" applyBorder="1" applyAlignment="1">
      <alignment horizontal="center" vertical="center" wrapText="1"/>
    </xf>
    <xf numFmtId="0" fontId="90" fillId="0" borderId="69" xfId="0" applyFont="1" applyBorder="1" applyAlignment="1">
      <alignment horizontal="center" vertical="center"/>
    </xf>
    <xf numFmtId="0" fontId="90" fillId="0" borderId="69" xfId="0" applyFont="1" applyBorder="1" applyAlignment="1">
      <alignment horizontal="right" vertical="center"/>
    </xf>
    <xf numFmtId="0" fontId="90" fillId="0" borderId="4" xfId="0" applyFont="1" applyBorder="1" applyAlignment="1">
      <alignment horizontal="center" vertical="center" wrapText="1"/>
    </xf>
    <xf numFmtId="0" fontId="90" fillId="0" borderId="69" xfId="0" applyFont="1" applyBorder="1" applyAlignment="1">
      <alignment horizontal="right" vertical="center" wrapText="1"/>
    </xf>
    <xf numFmtId="0" fontId="90" fillId="0" borderId="69" xfId="0" applyFont="1" applyBorder="1" applyAlignment="1">
      <alignment vertical="center" wrapText="1"/>
    </xf>
    <xf numFmtId="0" fontId="90" fillId="2" borderId="68" xfId="0" applyFont="1" applyFill="1" applyBorder="1" applyAlignment="1">
      <alignment horizontal="center" vertical="center"/>
    </xf>
    <xf numFmtId="0" fontId="90" fillId="2" borderId="68" xfId="0" applyFont="1" applyFill="1" applyBorder="1" applyAlignment="1">
      <alignment horizontal="left" vertical="center" wrapText="1"/>
    </xf>
    <xf numFmtId="0" fontId="90" fillId="2" borderId="68" xfId="0" applyFont="1" applyFill="1" applyBorder="1" applyAlignment="1">
      <alignment horizontal="center" vertical="center" wrapText="1"/>
    </xf>
    <xf numFmtId="167" fontId="90" fillId="2" borderId="68" xfId="0" applyNumberFormat="1" applyFont="1" applyFill="1" applyBorder="1" applyAlignment="1">
      <alignment horizontal="center" vertical="center" wrapText="1"/>
    </xf>
    <xf numFmtId="0" fontId="90" fillId="2" borderId="68" xfId="0" applyFont="1" applyFill="1" applyBorder="1" applyAlignment="1">
      <alignment vertical="center" wrapText="1"/>
    </xf>
    <xf numFmtId="0" fontId="90" fillId="0" borderId="68" xfId="0" applyFont="1" applyBorder="1" applyAlignment="1">
      <alignment horizontal="right" vertical="center" wrapText="1"/>
    </xf>
    <xf numFmtId="0" fontId="90" fillId="0" borderId="43" xfId="0" applyFont="1" applyBorder="1" applyAlignment="1">
      <alignment horizontal="center" vertical="center" wrapText="1"/>
    </xf>
    <xf numFmtId="0" fontId="90" fillId="0" borderId="3" xfId="0" applyFont="1" applyBorder="1" applyAlignment="1">
      <alignment horizontal="center" vertical="center"/>
    </xf>
    <xf numFmtId="0" fontId="90" fillId="0" borderId="3" xfId="0" applyFont="1" applyBorder="1" applyAlignment="1">
      <alignment vertical="center" wrapText="1"/>
    </xf>
    <xf numFmtId="167" fontId="90" fillId="0" borderId="3" xfId="0" applyNumberFormat="1" applyFont="1" applyBorder="1" applyAlignment="1">
      <alignment horizontal="center" vertical="center" wrapText="1"/>
    </xf>
    <xf numFmtId="0" fontId="90" fillId="0" borderId="3" xfId="0" applyFont="1" applyBorder="1" applyAlignment="1">
      <alignment horizontal="right" vertical="center" wrapText="1"/>
    </xf>
    <xf numFmtId="167" fontId="90" fillId="2" borderId="69" xfId="0" applyNumberFormat="1" applyFont="1" applyFill="1" applyBorder="1" applyAlignment="1">
      <alignment horizontal="center" vertical="center" wrapText="1"/>
    </xf>
    <xf numFmtId="0" fontId="90" fillId="2" borderId="38" xfId="0" applyFont="1" applyFill="1" applyBorder="1" applyAlignment="1">
      <alignment horizontal="center" vertical="center" wrapText="1"/>
    </xf>
    <xf numFmtId="0" fontId="90" fillId="0" borderId="60" xfId="0" applyFont="1" applyBorder="1" applyAlignment="1">
      <alignment horizontal="center" vertical="center"/>
    </xf>
    <xf numFmtId="0" fontId="90" fillId="0" borderId="60" xfId="0" applyFont="1" applyBorder="1" applyAlignment="1">
      <alignment horizontal="center" vertical="center" wrapText="1"/>
    </xf>
    <xf numFmtId="0" fontId="90" fillId="0" borderId="60" xfId="0" applyFont="1" applyBorder="1" applyAlignment="1">
      <alignment vertical="center"/>
    </xf>
    <xf numFmtId="0" fontId="90" fillId="0" borderId="60" xfId="0" applyFont="1" applyBorder="1"/>
    <xf numFmtId="0" fontId="90" fillId="0" borderId="60" xfId="0" applyFont="1" applyBorder="1" applyAlignment="1">
      <alignment horizontal="right" vertical="center" wrapText="1"/>
    </xf>
    <xf numFmtId="0" fontId="90" fillId="2" borderId="61" xfId="0" applyFont="1" applyFill="1" applyBorder="1" applyAlignment="1">
      <alignment vertical="center" wrapText="1"/>
    </xf>
    <xf numFmtId="0" fontId="90" fillId="0" borderId="63" xfId="0" applyFont="1" applyBorder="1" applyAlignment="1">
      <alignment horizontal="center" vertical="center"/>
    </xf>
    <xf numFmtId="0" fontId="90" fillId="0" borderId="63" xfId="0" applyFont="1" applyBorder="1" applyAlignment="1">
      <alignment vertical="center" wrapText="1"/>
    </xf>
    <xf numFmtId="0" fontId="90" fillId="0" borderId="63" xfId="0" applyFont="1" applyBorder="1"/>
    <xf numFmtId="0" fontId="90" fillId="0" borderId="63" xfId="0" applyFont="1" applyBorder="1" applyAlignment="1">
      <alignment horizontal="right" vertical="center" wrapText="1"/>
    </xf>
    <xf numFmtId="0" fontId="90" fillId="2" borderId="64" xfId="0" applyFont="1" applyFill="1" applyBorder="1" applyAlignment="1">
      <alignment vertical="center" wrapText="1"/>
    </xf>
    <xf numFmtId="0" fontId="90" fillId="0" borderId="63" xfId="0" applyFont="1" applyBorder="1" applyAlignment="1">
      <alignment vertical="center"/>
    </xf>
    <xf numFmtId="0" fontId="90" fillId="0" borderId="66" xfId="0" applyFont="1" applyBorder="1" applyAlignment="1">
      <alignment horizontal="center" vertical="center"/>
    </xf>
    <xf numFmtId="0" fontId="90" fillId="0" borderId="66" xfId="0" applyFont="1" applyBorder="1" applyAlignment="1">
      <alignment horizontal="center" vertical="center" wrapText="1"/>
    </xf>
    <xf numFmtId="0" fontId="90" fillId="0" borderId="66" xfId="0" applyFont="1" applyBorder="1" applyAlignment="1">
      <alignment vertical="center"/>
    </xf>
    <xf numFmtId="0" fontId="90" fillId="0" borderId="66" xfId="0" applyFont="1" applyBorder="1"/>
    <xf numFmtId="0" fontId="90" fillId="0" borderId="66" xfId="0" applyFont="1" applyBorder="1" applyAlignment="1">
      <alignment horizontal="right" vertical="center" wrapText="1"/>
    </xf>
    <xf numFmtId="0" fontId="90" fillId="2" borderId="67" xfId="0" applyFont="1" applyFill="1" applyBorder="1" applyAlignment="1">
      <alignment vertical="center" wrapText="1"/>
    </xf>
    <xf numFmtId="0" fontId="90" fillId="2" borderId="38" xfId="0" applyFont="1" applyFill="1" applyBorder="1" applyAlignment="1">
      <alignment horizontal="left" vertical="center" wrapText="1"/>
    </xf>
    <xf numFmtId="0" fontId="90" fillId="2" borderId="51" xfId="0" applyFont="1" applyFill="1" applyBorder="1" applyAlignment="1">
      <alignment horizontal="center" vertical="center"/>
    </xf>
    <xf numFmtId="0" fontId="90" fillId="2" borderId="70" xfId="0" applyFont="1" applyFill="1" applyBorder="1" applyAlignment="1">
      <alignment vertical="center"/>
    </xf>
    <xf numFmtId="0" fontId="90" fillId="2" borderId="70" xfId="0" applyFont="1" applyFill="1" applyBorder="1" applyAlignment="1">
      <alignment horizontal="right" vertical="center"/>
    </xf>
    <xf numFmtId="0" fontId="90" fillId="2" borderId="70" xfId="0" applyFont="1" applyFill="1" applyBorder="1" applyAlignment="1">
      <alignment vertical="center" wrapText="1"/>
    </xf>
    <xf numFmtId="167" fontId="90" fillId="2" borderId="37" xfId="0" applyNumberFormat="1" applyFont="1" applyFill="1" applyBorder="1" applyAlignment="1">
      <alignment horizontal="center" vertical="center" wrapText="1"/>
    </xf>
    <xf numFmtId="167" fontId="90" fillId="2" borderId="26" xfId="0" applyNumberFormat="1" applyFont="1" applyFill="1" applyBorder="1" applyAlignment="1">
      <alignment horizontal="center" vertical="center" wrapText="1"/>
    </xf>
    <xf numFmtId="167" fontId="90" fillId="2" borderId="3" xfId="0" applyNumberFormat="1" applyFont="1" applyFill="1" applyBorder="1" applyAlignment="1">
      <alignment horizontal="center" vertical="center" wrapText="1"/>
    </xf>
    <xf numFmtId="167" fontId="90" fillId="2" borderId="34" xfId="0" applyNumberFormat="1" applyFont="1" applyFill="1" applyBorder="1" applyAlignment="1">
      <alignment horizontal="center" vertical="center" wrapText="1"/>
    </xf>
    <xf numFmtId="167" fontId="90" fillId="0" borderId="69" xfId="0" applyNumberFormat="1" applyFont="1" applyBorder="1" applyAlignment="1">
      <alignment horizontal="center" vertical="center" wrapText="1"/>
    </xf>
    <xf numFmtId="0" fontId="71" fillId="0" borderId="0" xfId="0" applyFont="1" applyAlignment="1">
      <alignment horizontal="center"/>
    </xf>
    <xf numFmtId="0" fontId="90" fillId="2" borderId="58" xfId="0" applyFont="1" applyFill="1" applyBorder="1" applyAlignment="1">
      <alignment horizontal="center" vertical="center" wrapText="1"/>
    </xf>
    <xf numFmtId="0" fontId="90" fillId="2" borderId="26" xfId="0" applyFont="1" applyFill="1" applyBorder="1" applyAlignment="1">
      <alignment horizontal="center" vertical="center" wrapText="1"/>
    </xf>
    <xf numFmtId="0" fontId="90" fillId="2" borderId="27" xfId="0" applyFont="1" applyFill="1" applyBorder="1" applyAlignment="1">
      <alignment horizontal="center" vertical="center" wrapText="1"/>
    </xf>
    <xf numFmtId="0" fontId="90" fillId="2" borderId="58" xfId="0" applyFont="1" applyFill="1" applyBorder="1" applyAlignment="1">
      <alignment horizontal="left" vertical="center" wrapText="1"/>
    </xf>
    <xf numFmtId="0" fontId="90" fillId="0" borderId="26" xfId="0" applyFont="1" applyBorder="1" applyAlignment="1">
      <alignment horizontal="center" vertical="center" wrapText="1"/>
    </xf>
    <xf numFmtId="0" fontId="90" fillId="0" borderId="27" xfId="0" applyFont="1" applyBorder="1" applyAlignment="1">
      <alignment horizontal="center" vertical="center" wrapText="1"/>
    </xf>
    <xf numFmtId="0" fontId="90" fillId="0" borderId="58" xfId="0" applyFont="1" applyBorder="1" applyAlignment="1">
      <alignment horizontal="center" vertical="center" wrapText="1"/>
    </xf>
    <xf numFmtId="0" fontId="90" fillId="2" borderId="4" xfId="0" applyFont="1" applyFill="1" applyBorder="1" applyAlignment="1">
      <alignment horizontal="left" vertical="center" wrapText="1"/>
    </xf>
    <xf numFmtId="0" fontId="90" fillId="2" borderId="4" xfId="0" applyFont="1" applyFill="1" applyBorder="1" applyAlignment="1">
      <alignment horizontal="center" vertical="center" wrapText="1"/>
    </xf>
    <xf numFmtId="0" fontId="90" fillId="2" borderId="27" xfId="0" applyFont="1" applyFill="1" applyBorder="1" applyAlignment="1">
      <alignment horizontal="left" vertical="center" wrapText="1"/>
    </xf>
    <xf numFmtId="0" fontId="90" fillId="0" borderId="63" xfId="0" applyFont="1" applyBorder="1" applyAlignment="1">
      <alignment horizontal="center" vertical="center" wrapText="1"/>
    </xf>
    <xf numFmtId="0" fontId="90" fillId="2" borderId="3" xfId="0" applyFont="1" applyFill="1" applyBorder="1" applyAlignment="1">
      <alignment horizontal="center" vertical="center" wrapText="1"/>
    </xf>
    <xf numFmtId="0" fontId="90" fillId="2" borderId="31" xfId="0" applyFont="1" applyFill="1" applyBorder="1" applyAlignment="1">
      <alignment horizontal="center" vertical="center" wrapText="1"/>
    </xf>
    <xf numFmtId="0" fontId="90" fillId="2" borderId="69" xfId="0" applyFont="1" applyFill="1" applyBorder="1" applyAlignment="1">
      <alignment horizontal="center" vertical="center" wrapText="1"/>
    </xf>
    <xf numFmtId="0" fontId="90" fillId="2" borderId="69" xfId="0" applyFont="1" applyFill="1" applyBorder="1" applyAlignment="1">
      <alignment horizontal="center" vertical="center"/>
    </xf>
    <xf numFmtId="0" fontId="90" fillId="2" borderId="27" xfId="0" applyFont="1" applyFill="1" applyBorder="1" applyAlignment="1">
      <alignment horizontal="center" vertical="center"/>
    </xf>
    <xf numFmtId="0" fontId="90" fillId="2" borderId="69" xfId="0" applyFont="1" applyFill="1" applyBorder="1" applyAlignment="1">
      <alignment horizontal="left" vertical="center"/>
    </xf>
    <xf numFmtId="0" fontId="90" fillId="2" borderId="27" xfId="0" applyFont="1" applyFill="1" applyBorder="1" applyAlignment="1">
      <alignment horizontal="left" vertical="center"/>
    </xf>
    <xf numFmtId="0" fontId="90" fillId="2" borderId="3" xfId="0" applyFont="1" applyFill="1" applyBorder="1" applyAlignment="1">
      <alignment horizontal="left" vertical="center" wrapText="1"/>
    </xf>
    <xf numFmtId="0" fontId="90" fillId="2" borderId="26" xfId="0" applyFont="1" applyFill="1" applyBorder="1" applyAlignment="1">
      <alignment horizontal="center" vertical="center"/>
    </xf>
    <xf numFmtId="0" fontId="90" fillId="2" borderId="3" xfId="0" applyFont="1" applyFill="1" applyBorder="1" applyAlignment="1">
      <alignment horizontal="center" vertical="center"/>
    </xf>
    <xf numFmtId="0" fontId="90" fillId="2" borderId="4" xfId="0" applyFont="1" applyFill="1" applyBorder="1" applyAlignment="1">
      <alignment horizontal="center" vertical="center"/>
    </xf>
    <xf numFmtId="0" fontId="90" fillId="2" borderId="4" xfId="0" applyFont="1" applyFill="1" applyBorder="1" applyAlignment="1">
      <alignment horizontal="left" vertical="center"/>
    </xf>
    <xf numFmtId="0" fontId="90" fillId="2" borderId="26" xfId="0" applyFont="1" applyFill="1" applyBorder="1" applyAlignment="1">
      <alignment horizontal="left" vertical="center"/>
    </xf>
    <xf numFmtId="0" fontId="90" fillId="2" borderId="31" xfId="0" applyFont="1" applyFill="1" applyBorder="1" applyAlignment="1">
      <alignment horizontal="left" vertical="center"/>
    </xf>
    <xf numFmtId="0" fontId="90" fillId="2" borderId="3" xfId="0" applyFont="1" applyFill="1" applyBorder="1" applyAlignment="1">
      <alignment horizontal="left" vertical="center"/>
    </xf>
    <xf numFmtId="0" fontId="90" fillId="2" borderId="58" xfId="0" applyFont="1" applyFill="1" applyBorder="1" applyAlignment="1">
      <alignment horizontal="left" vertical="center"/>
    </xf>
    <xf numFmtId="0" fontId="90" fillId="0" borderId="66" xfId="0" applyFont="1" applyBorder="1" applyAlignment="1">
      <alignment horizontal="left" vertical="center" wrapText="1"/>
    </xf>
    <xf numFmtId="0" fontId="90" fillId="2" borderId="70" xfId="0" applyFont="1" applyFill="1" applyBorder="1" applyAlignment="1">
      <alignment horizontal="center" vertical="center" wrapText="1"/>
    </xf>
    <xf numFmtId="0" fontId="90" fillId="0" borderId="69" xfId="0" applyFont="1" applyBorder="1" applyAlignment="1">
      <alignment horizontal="center" vertical="center" wrapText="1"/>
    </xf>
    <xf numFmtId="0" fontId="90" fillId="2" borderId="70" xfId="0" applyFont="1" applyFill="1" applyBorder="1" applyAlignment="1">
      <alignment horizontal="center" vertical="center"/>
    </xf>
    <xf numFmtId="0" fontId="67" fillId="2" borderId="3" xfId="0" applyFont="1" applyFill="1" applyBorder="1" applyAlignment="1">
      <alignment horizontal="center" vertical="center" wrapText="1"/>
    </xf>
    <xf numFmtId="0" fontId="90" fillId="0" borderId="26" xfId="0" applyFont="1" applyBorder="1" applyAlignment="1">
      <alignment horizontal="center" vertical="center"/>
    </xf>
    <xf numFmtId="0" fontId="90" fillId="0" borderId="27" xfId="0" applyFont="1" applyBorder="1" applyAlignment="1">
      <alignment horizontal="center" vertical="center"/>
    </xf>
    <xf numFmtId="0" fontId="90" fillId="0" borderId="3" xfId="0" applyFont="1" applyBorder="1" applyAlignment="1">
      <alignment horizontal="center" vertical="center" wrapText="1"/>
    </xf>
    <xf numFmtId="0" fontId="68" fillId="0" borderId="0" xfId="0" applyFont="1" applyAlignment="1">
      <alignment vertical="top" wrapText="1"/>
    </xf>
    <xf numFmtId="0" fontId="68" fillId="0" borderId="0" xfId="0" applyFont="1" applyAlignment="1">
      <alignment wrapText="1"/>
    </xf>
    <xf numFmtId="0" fontId="80" fillId="0" borderId="0" xfId="0" applyFont="1" applyAlignment="1">
      <alignment vertical="center" wrapText="1"/>
    </xf>
    <xf numFmtId="0" fontId="80" fillId="0" borderId="0" xfId="0" applyFont="1" applyAlignment="1">
      <alignment wrapText="1"/>
    </xf>
    <xf numFmtId="0" fontId="68" fillId="0" borderId="0" xfId="0" applyFont="1" applyAlignment="1">
      <alignment horizontal="left" vertical="center"/>
    </xf>
    <xf numFmtId="0" fontId="68" fillId="0" borderId="0" xfId="0" applyFont="1" applyAlignment="1">
      <alignment horizontal="center"/>
    </xf>
    <xf numFmtId="0" fontId="68" fillId="0" borderId="0" xfId="0" applyFont="1" applyAlignment="1">
      <alignment horizontal="right" vertical="center"/>
    </xf>
    <xf numFmtId="0" fontId="90" fillId="2" borderId="27" xfId="0" applyFont="1" applyFill="1" applyBorder="1" applyAlignment="1">
      <alignment horizontal="center" vertical="center" wrapText="1"/>
    </xf>
    <xf numFmtId="0" fontId="90" fillId="2" borderId="27" xfId="0" applyFont="1" applyFill="1" applyBorder="1" applyAlignment="1">
      <alignment horizontal="left" vertical="center" wrapText="1"/>
    </xf>
    <xf numFmtId="0" fontId="90" fillId="2" borderId="27" xfId="0" applyFont="1" applyFill="1" applyBorder="1" applyAlignment="1">
      <alignment horizontal="center" vertical="center"/>
    </xf>
    <xf numFmtId="0" fontId="90" fillId="2" borderId="27" xfId="0" applyFont="1" applyFill="1" applyBorder="1" applyAlignment="1">
      <alignment horizontal="left" vertical="center"/>
    </xf>
    <xf numFmtId="0" fontId="90" fillId="0" borderId="71" xfId="0" applyFont="1" applyBorder="1" applyAlignment="1">
      <alignment vertical="center" wrapText="1"/>
    </xf>
    <xf numFmtId="0" fontId="80" fillId="0" borderId="27" xfId="0" applyFont="1" applyBorder="1" applyAlignment="1">
      <alignment vertical="center" wrapText="1"/>
    </xf>
    <xf numFmtId="0" fontId="101" fillId="2" borderId="72" xfId="0" applyFont="1" applyFill="1" applyBorder="1" applyAlignment="1">
      <alignment horizontal="center" vertical="center"/>
    </xf>
    <xf numFmtId="3" fontId="101" fillId="2" borderId="72" xfId="0" applyNumberFormat="1" applyFont="1" applyFill="1" applyBorder="1" applyAlignment="1">
      <alignment horizontal="center" vertical="center"/>
    </xf>
    <xf numFmtId="167" fontId="101" fillId="2" borderId="72" xfId="0" applyNumberFormat="1" applyFont="1" applyFill="1" applyBorder="1" applyAlignment="1">
      <alignment horizontal="right" vertical="center"/>
    </xf>
    <xf numFmtId="0" fontId="80" fillId="2" borderId="72" xfId="0" applyFont="1" applyFill="1" applyBorder="1" applyAlignment="1">
      <alignment horizontal="left" vertical="center"/>
    </xf>
    <xf numFmtId="0" fontId="80" fillId="0" borderId="72" xfId="0" applyFont="1" applyBorder="1" applyAlignment="1">
      <alignment vertical="center" wrapText="1"/>
    </xf>
    <xf numFmtId="0" fontId="90" fillId="0" borderId="71" xfId="0" applyFont="1" applyBorder="1" applyAlignment="1">
      <alignment horizontal="left" vertical="center" wrapText="1"/>
    </xf>
    <xf numFmtId="0" fontId="90" fillId="0" borderId="71" xfId="0" applyFont="1" applyBorder="1" applyAlignment="1">
      <alignment horizontal="center" vertical="center"/>
    </xf>
    <xf numFmtId="0" fontId="90" fillId="0" borderId="71" xfId="0" applyFont="1" applyBorder="1" applyAlignment="1">
      <alignment horizontal="center" vertical="center" wrapText="1"/>
    </xf>
    <xf numFmtId="0" fontId="90" fillId="0" borderId="71" xfId="0" applyFont="1" applyBorder="1" applyAlignment="1">
      <alignment horizontal="right" vertical="center" wrapText="1"/>
    </xf>
    <xf numFmtId="0" fontId="90" fillId="2" borderId="71" xfId="0" applyFont="1" applyFill="1" applyBorder="1" applyAlignment="1">
      <alignment vertical="center" wrapText="1"/>
    </xf>
    <xf numFmtId="0" fontId="90" fillId="2" borderId="71" xfId="0" applyFont="1" applyFill="1" applyBorder="1" applyAlignment="1">
      <alignment horizontal="left" vertical="center"/>
    </xf>
    <xf numFmtId="0" fontId="90" fillId="2" borderId="37" xfId="0" applyFont="1" applyFill="1" applyBorder="1" applyAlignment="1">
      <alignment horizontal="left" vertical="center" wrapText="1"/>
    </xf>
    <xf numFmtId="0" fontId="90" fillId="2" borderId="37" xfId="0" applyFont="1" applyFill="1" applyBorder="1" applyAlignment="1">
      <alignment horizontal="center" vertical="center"/>
    </xf>
    <xf numFmtId="0" fontId="90" fillId="2" borderId="69" xfId="0" applyFont="1" applyFill="1" applyBorder="1" applyAlignment="1">
      <alignment horizontal="center" vertical="center"/>
    </xf>
    <xf numFmtId="0" fontId="90" fillId="2" borderId="26" xfId="0" applyFont="1" applyFill="1" applyBorder="1" applyAlignment="1">
      <alignment horizontal="center" vertical="center"/>
    </xf>
    <xf numFmtId="0" fontId="90" fillId="2" borderId="27" xfId="0" applyFont="1" applyFill="1" applyBorder="1" applyAlignment="1">
      <alignment horizontal="center" vertical="center"/>
    </xf>
    <xf numFmtId="0" fontId="90" fillId="2" borderId="69" xfId="0" applyFont="1" applyFill="1" applyBorder="1" applyAlignment="1">
      <alignment horizontal="center" vertical="center" wrapText="1"/>
    </xf>
    <xf numFmtId="0" fontId="90" fillId="2" borderId="27" xfId="0" applyFont="1" applyFill="1" applyBorder="1" applyAlignment="1">
      <alignment horizontal="center" vertical="center" wrapText="1"/>
    </xf>
    <xf numFmtId="0" fontId="90" fillId="2" borderId="37" xfId="0" applyFont="1" applyFill="1" applyBorder="1" applyAlignment="1">
      <alignment horizontal="left" vertical="center"/>
    </xf>
    <xf numFmtId="0" fontId="90" fillId="2" borderId="26" xfId="0" applyFont="1" applyFill="1" applyBorder="1" applyAlignment="1">
      <alignment horizontal="center" vertical="center" wrapText="1"/>
    </xf>
    <xf numFmtId="0" fontId="90" fillId="2" borderId="37" xfId="0" applyFont="1" applyFill="1" applyBorder="1" applyAlignment="1">
      <alignment horizontal="center" vertical="center" wrapText="1"/>
    </xf>
    <xf numFmtId="0" fontId="90" fillId="0" borderId="69" xfId="0" applyFont="1" applyBorder="1" applyAlignment="1">
      <alignment horizontal="center" vertical="center" wrapText="1"/>
    </xf>
    <xf numFmtId="0" fontId="90" fillId="0" borderId="27" xfId="0" applyFont="1" applyBorder="1" applyAlignment="1">
      <alignment horizontal="center" vertical="center" wrapText="1"/>
    </xf>
    <xf numFmtId="0" fontId="90" fillId="2" borderId="73" xfId="0" applyFont="1" applyFill="1" applyBorder="1" applyAlignment="1">
      <alignment horizontal="center" vertical="center"/>
    </xf>
    <xf numFmtId="0" fontId="90" fillId="2" borderId="73" xfId="0" applyFont="1" applyFill="1" applyBorder="1" applyAlignment="1">
      <alignment horizontal="center" vertical="center" wrapText="1"/>
    </xf>
    <xf numFmtId="0" fontId="90" fillId="2" borderId="73" xfId="0" applyFont="1" applyFill="1" applyBorder="1" applyAlignment="1">
      <alignment vertical="center"/>
    </xf>
    <xf numFmtId="0" fontId="90" fillId="2" borderId="73" xfId="0" applyFont="1" applyFill="1" applyBorder="1" applyAlignment="1">
      <alignment horizontal="right" vertical="center"/>
    </xf>
    <xf numFmtId="0" fontId="90" fillId="2" borderId="73" xfId="0" applyFont="1" applyFill="1" applyBorder="1" applyAlignment="1">
      <alignment vertical="center" wrapText="1"/>
    </xf>
    <xf numFmtId="0" fontId="90" fillId="0" borderId="71" xfId="0" applyFont="1" applyBorder="1" applyAlignment="1">
      <alignment horizontal="center" vertical="center" wrapText="1"/>
    </xf>
    <xf numFmtId="0" fontId="90" fillId="0" borderId="27" xfId="0" applyFont="1" applyBorder="1" applyAlignment="1">
      <alignment horizontal="center" vertical="center" wrapText="1"/>
    </xf>
    <xf numFmtId="0" fontId="90" fillId="2" borderId="58" xfId="0" applyFont="1" applyFill="1" applyBorder="1" applyAlignment="1">
      <alignment horizontal="center" vertical="center" wrapText="1"/>
    </xf>
    <xf numFmtId="0" fontId="90" fillId="2" borderId="26" xfId="0" applyFont="1" applyFill="1" applyBorder="1" applyAlignment="1">
      <alignment horizontal="center" vertical="center" wrapText="1"/>
    </xf>
    <xf numFmtId="0" fontId="90" fillId="2" borderId="27" xfId="0" applyFont="1" applyFill="1" applyBorder="1" applyAlignment="1">
      <alignment horizontal="center" vertical="center" wrapText="1"/>
    </xf>
    <xf numFmtId="0" fontId="90" fillId="0" borderId="58" xfId="0" applyFont="1" applyBorder="1" applyAlignment="1">
      <alignment horizontal="left" vertical="center" wrapText="1"/>
    </xf>
    <xf numFmtId="0" fontId="90" fillId="0" borderId="26" xfId="0" applyFont="1" applyBorder="1" applyAlignment="1">
      <alignment horizontal="left" vertical="center" wrapText="1"/>
    </xf>
    <xf numFmtId="0" fontId="90" fillId="0" borderId="27" xfId="0" applyFont="1" applyBorder="1" applyAlignment="1">
      <alignment horizontal="left" vertical="center" wrapText="1"/>
    </xf>
    <xf numFmtId="0" fontId="90" fillId="2" borderId="58" xfId="0" applyFont="1" applyFill="1" applyBorder="1" applyAlignment="1">
      <alignment horizontal="left" vertical="center" wrapText="1"/>
    </xf>
    <xf numFmtId="0" fontId="90" fillId="2" borderId="26" xfId="0" applyFont="1" applyFill="1" applyBorder="1" applyAlignment="1">
      <alignment horizontal="left" vertical="center" wrapText="1"/>
    </xf>
    <xf numFmtId="0" fontId="103" fillId="0" borderId="58" xfId="190" applyFont="1" applyBorder="1" applyAlignment="1">
      <alignment horizontal="left" vertical="center" wrapText="1"/>
    </xf>
    <xf numFmtId="0" fontId="103" fillId="0" borderId="26" xfId="190" applyFont="1" applyBorder="1" applyAlignment="1">
      <alignment horizontal="left" vertical="center" wrapText="1"/>
    </xf>
    <xf numFmtId="0" fontId="103" fillId="0" borderId="27" xfId="190" applyFont="1" applyBorder="1" applyAlignment="1">
      <alignment horizontal="left" vertical="center" wrapText="1"/>
    </xf>
    <xf numFmtId="0" fontId="90" fillId="0" borderId="26" xfId="0" applyFont="1" applyBorder="1" applyAlignment="1">
      <alignment horizontal="center" vertical="center" wrapText="1"/>
    </xf>
    <xf numFmtId="0" fontId="90" fillId="0" borderId="58" xfId="0" applyFont="1" applyBorder="1" applyAlignment="1">
      <alignment horizontal="center" vertical="center" wrapText="1"/>
    </xf>
    <xf numFmtId="0" fontId="90" fillId="2" borderId="37" xfId="0" applyFont="1" applyFill="1" applyBorder="1" applyAlignment="1">
      <alignment horizontal="left" vertical="center" wrapText="1"/>
    </xf>
    <xf numFmtId="0" fontId="90" fillId="2" borderId="4" xfId="0" applyFont="1" applyFill="1" applyBorder="1" applyAlignment="1">
      <alignment horizontal="left" vertical="center" wrapText="1"/>
    </xf>
    <xf numFmtId="0" fontId="90" fillId="2" borderId="37" xfId="0" applyFont="1" applyFill="1" applyBorder="1" applyAlignment="1">
      <alignment horizontal="center" vertical="center" wrapText="1"/>
    </xf>
    <xf numFmtId="0" fontId="90" fillId="2" borderId="4" xfId="0" applyFont="1" applyFill="1" applyBorder="1" applyAlignment="1">
      <alignment horizontal="center" vertical="center" wrapText="1"/>
    </xf>
    <xf numFmtId="0" fontId="90" fillId="2" borderId="69" xfId="0" applyFont="1" applyFill="1" applyBorder="1" applyAlignment="1">
      <alignment horizontal="left" vertical="center"/>
    </xf>
    <xf numFmtId="0" fontId="90" fillId="2" borderId="27" xfId="0" applyFont="1" applyFill="1" applyBorder="1" applyAlignment="1">
      <alignment horizontal="left" vertical="center"/>
    </xf>
    <xf numFmtId="0" fontId="90" fillId="2" borderId="69" xfId="0" applyFont="1" applyFill="1" applyBorder="1" applyAlignment="1">
      <alignment horizontal="center" vertical="center"/>
    </xf>
    <xf numFmtId="0" fontId="90" fillId="2" borderId="26" xfId="0" applyFont="1" applyFill="1" applyBorder="1" applyAlignment="1">
      <alignment horizontal="center" vertical="center"/>
    </xf>
    <xf numFmtId="0" fontId="90" fillId="2" borderId="27" xfId="0" applyFont="1" applyFill="1" applyBorder="1" applyAlignment="1">
      <alignment horizontal="center" vertical="center"/>
    </xf>
    <xf numFmtId="0" fontId="90" fillId="2" borderId="27" xfId="0" applyFont="1" applyFill="1" applyBorder="1" applyAlignment="1">
      <alignment horizontal="left" vertical="center" wrapText="1"/>
    </xf>
    <xf numFmtId="0" fontId="90" fillId="0" borderId="60" xfId="0" applyFont="1" applyBorder="1" applyAlignment="1">
      <alignment horizontal="left" vertical="center" wrapText="1"/>
    </xf>
    <xf numFmtId="0" fontId="90" fillId="0" borderId="63" xfId="0" applyFont="1" applyBorder="1" applyAlignment="1">
      <alignment horizontal="left" vertical="center" wrapText="1"/>
    </xf>
    <xf numFmtId="0" fontId="90" fillId="0" borderId="63" xfId="0" applyFont="1" applyBorder="1" applyAlignment="1">
      <alignment horizontal="center" vertical="center" wrapText="1"/>
    </xf>
    <xf numFmtId="0" fontId="90" fillId="2" borderId="59" xfId="0" applyFont="1" applyFill="1" applyBorder="1" applyAlignment="1">
      <alignment horizontal="center" vertical="center" wrapText="1"/>
    </xf>
    <xf numFmtId="0" fontId="90" fillId="2" borderId="62" xfId="0" applyFont="1" applyFill="1" applyBorder="1" applyAlignment="1">
      <alignment horizontal="center" vertical="center" wrapText="1"/>
    </xf>
    <xf numFmtId="0" fontId="90" fillId="2" borderId="65" xfId="0" applyFont="1" applyFill="1" applyBorder="1" applyAlignment="1">
      <alignment horizontal="center" vertical="center" wrapText="1"/>
    </xf>
    <xf numFmtId="0" fontId="90" fillId="2" borderId="3" xfId="0" applyFont="1" applyFill="1" applyBorder="1" applyAlignment="1">
      <alignment horizontal="center" vertical="center" wrapText="1"/>
    </xf>
    <xf numFmtId="0" fontId="90" fillId="2" borderId="31" xfId="0" applyFont="1" applyFill="1" applyBorder="1" applyAlignment="1">
      <alignment horizontal="center" vertical="center" wrapText="1"/>
    </xf>
    <xf numFmtId="0" fontId="90" fillId="2" borderId="69" xfId="0" applyFont="1" applyFill="1" applyBorder="1" applyAlignment="1">
      <alignment horizontal="center" vertical="center" wrapText="1"/>
    </xf>
    <xf numFmtId="0" fontId="90" fillId="2" borderId="69" xfId="0" applyFont="1" applyFill="1" applyBorder="1" applyAlignment="1">
      <alignment horizontal="left" vertical="center" wrapText="1"/>
    </xf>
    <xf numFmtId="0" fontId="90" fillId="2" borderId="73" xfId="0" applyFont="1" applyFill="1" applyBorder="1" applyAlignment="1">
      <alignment horizontal="left" vertical="center" wrapText="1"/>
    </xf>
    <xf numFmtId="0" fontId="90" fillId="2" borderId="73" xfId="0" applyFont="1" applyFill="1" applyBorder="1" applyAlignment="1">
      <alignment horizontal="center" vertical="center"/>
    </xf>
    <xf numFmtId="0" fontId="90" fillId="2" borderId="31" xfId="185" applyFont="1" applyFill="1" applyBorder="1" applyAlignment="1">
      <alignment horizontal="left" vertical="center" wrapText="1"/>
    </xf>
    <xf numFmtId="0" fontId="90" fillId="2" borderId="26" xfId="185" applyFont="1" applyFill="1" applyBorder="1" applyAlignment="1">
      <alignment horizontal="left" vertical="center" wrapText="1"/>
    </xf>
    <xf numFmtId="0" fontId="90" fillId="0" borderId="69" xfId="0" applyFont="1" applyBorder="1" applyAlignment="1">
      <alignment horizontal="left" vertical="center" wrapText="1"/>
    </xf>
    <xf numFmtId="0" fontId="90" fillId="2" borderId="49" xfId="0" applyFont="1" applyFill="1" applyBorder="1" applyAlignment="1">
      <alignment horizontal="center" vertical="center"/>
    </xf>
    <xf numFmtId="0" fontId="90" fillId="2" borderId="4" xfId="0" applyFont="1" applyFill="1" applyBorder="1" applyAlignment="1">
      <alignment horizontal="center" vertical="center"/>
    </xf>
    <xf numFmtId="0" fontId="90" fillId="2" borderId="30" xfId="0" applyFont="1" applyFill="1" applyBorder="1" applyAlignment="1">
      <alignment horizontal="left" vertical="center"/>
    </xf>
    <xf numFmtId="0" fontId="90" fillId="2" borderId="4" xfId="0" applyFont="1" applyFill="1" applyBorder="1" applyAlignment="1">
      <alignment horizontal="left" vertical="center"/>
    </xf>
    <xf numFmtId="0" fontId="90" fillId="2" borderId="25" xfId="0" applyFont="1" applyFill="1" applyBorder="1" applyAlignment="1">
      <alignment horizontal="left" vertical="center"/>
    </xf>
    <xf numFmtId="0" fontId="90" fillId="2" borderId="26" xfId="0" applyFont="1" applyFill="1" applyBorder="1" applyAlignment="1">
      <alignment horizontal="left" vertical="center"/>
    </xf>
    <xf numFmtId="0" fontId="67" fillId="0" borderId="19" xfId="0" applyFont="1" applyBorder="1" applyAlignment="1">
      <alignment horizontal="center" vertical="center" wrapText="1"/>
    </xf>
    <xf numFmtId="0" fontId="67" fillId="0" borderId="3" xfId="0" applyFont="1" applyBorder="1" applyAlignment="1">
      <alignment horizontal="center" vertical="center" wrapText="1"/>
    </xf>
    <xf numFmtId="0" fontId="90" fillId="2" borderId="31" xfId="0" applyFont="1" applyFill="1" applyBorder="1" applyAlignment="1">
      <alignment horizontal="left" vertical="center"/>
    </xf>
    <xf numFmtId="0" fontId="90" fillId="2" borderId="37" xfId="0" applyFont="1" applyFill="1" applyBorder="1" applyAlignment="1">
      <alignment horizontal="left" vertical="center"/>
    </xf>
    <xf numFmtId="0" fontId="90" fillId="2" borderId="3" xfId="0" applyFont="1" applyFill="1" applyBorder="1" applyAlignment="1">
      <alignment horizontal="left" vertical="center"/>
    </xf>
    <xf numFmtId="0" fontId="90" fillId="2" borderId="73" xfId="0" applyFont="1" applyFill="1" applyBorder="1" applyAlignment="1">
      <alignment horizontal="left" vertical="center"/>
    </xf>
    <xf numFmtId="0" fontId="90" fillId="2" borderId="73" xfId="0" applyFont="1" applyFill="1" applyBorder="1" applyAlignment="1">
      <alignment horizontal="center" vertical="center" wrapText="1"/>
    </xf>
    <xf numFmtId="0" fontId="90" fillId="2" borderId="25" xfId="0" applyFont="1" applyFill="1" applyBorder="1" applyAlignment="1">
      <alignment horizontal="left" vertical="center" wrapText="1"/>
    </xf>
    <xf numFmtId="0" fontId="90" fillId="2" borderId="58" xfId="0" applyFont="1" applyFill="1" applyBorder="1" applyAlignment="1">
      <alignment horizontal="center" wrapText="1"/>
    </xf>
    <xf numFmtId="0" fontId="90" fillId="2" borderId="26" xfId="0" applyFont="1" applyFill="1" applyBorder="1" applyAlignment="1">
      <alignment horizontal="center" wrapText="1"/>
    </xf>
    <xf numFmtId="0" fontId="90" fillId="2" borderId="27" xfId="0" applyFont="1" applyFill="1" applyBorder="1" applyAlignment="1">
      <alignment horizontal="center" wrapText="1"/>
    </xf>
    <xf numFmtId="0" fontId="90" fillId="2" borderId="58" xfId="0" applyFont="1" applyFill="1" applyBorder="1" applyAlignment="1">
      <alignment horizontal="left" vertical="center"/>
    </xf>
    <xf numFmtId="0" fontId="90" fillId="0" borderId="66" xfId="0" applyFont="1" applyBorder="1" applyAlignment="1">
      <alignment horizontal="left" vertical="center" wrapText="1"/>
    </xf>
    <xf numFmtId="0" fontId="90" fillId="2" borderId="70" xfId="0" applyFont="1" applyFill="1" applyBorder="1" applyAlignment="1">
      <alignment horizontal="center" vertical="center" wrapText="1"/>
    </xf>
    <xf numFmtId="0" fontId="101" fillId="2" borderId="72" xfId="0" applyFont="1" applyFill="1" applyBorder="1" applyAlignment="1">
      <alignment horizontal="center" vertical="center"/>
    </xf>
    <xf numFmtId="0" fontId="90" fillId="2" borderId="3" xfId="0" applyFont="1" applyFill="1" applyBorder="1" applyAlignment="1">
      <alignment horizontal="left" vertical="center" wrapText="1"/>
    </xf>
    <xf numFmtId="0" fontId="90" fillId="2" borderId="70" xfId="0" applyFont="1" applyFill="1" applyBorder="1" applyAlignment="1">
      <alignment horizontal="left" vertical="center" wrapText="1"/>
    </xf>
    <xf numFmtId="0" fontId="90" fillId="2" borderId="37" xfId="0" applyFont="1" applyFill="1" applyBorder="1" applyAlignment="1">
      <alignment horizontal="center" vertical="center"/>
    </xf>
    <xf numFmtId="0" fontId="90" fillId="2" borderId="3" xfId="0" applyFont="1" applyFill="1" applyBorder="1" applyAlignment="1">
      <alignment horizontal="center" vertical="center"/>
    </xf>
    <xf numFmtId="0" fontId="90" fillId="2" borderId="37" xfId="185" applyFont="1" applyFill="1" applyBorder="1" applyAlignment="1">
      <alignment horizontal="left" vertical="center" wrapText="1"/>
    </xf>
    <xf numFmtId="0" fontId="90" fillId="2" borderId="3" xfId="185" applyFont="1" applyFill="1" applyBorder="1" applyAlignment="1">
      <alignment horizontal="left" vertical="center" wrapText="1"/>
    </xf>
    <xf numFmtId="0" fontId="90" fillId="2" borderId="4" xfId="185" applyFont="1" applyFill="1" applyBorder="1" applyAlignment="1">
      <alignment horizontal="left" vertical="center" wrapText="1"/>
    </xf>
    <xf numFmtId="0" fontId="90" fillId="2" borderId="70" xfId="0" applyFont="1" applyFill="1" applyBorder="1" applyAlignment="1">
      <alignment horizontal="center" vertical="center"/>
    </xf>
    <xf numFmtId="0" fontId="90" fillId="2" borderId="44" xfId="0" applyFont="1" applyFill="1" applyBorder="1" applyAlignment="1">
      <alignment horizontal="center" vertical="center"/>
    </xf>
    <xf numFmtId="3" fontId="67" fillId="2" borderId="0" xfId="0" applyNumberFormat="1" applyFont="1" applyFill="1" applyAlignment="1">
      <alignment horizontal="center" vertical="top" wrapText="1"/>
    </xf>
    <xf numFmtId="0" fontId="67" fillId="2" borderId="19" xfId="0" applyFont="1" applyFill="1" applyBorder="1" applyAlignment="1">
      <alignment horizontal="center" vertical="center" wrapText="1"/>
    </xf>
    <xf numFmtId="0" fontId="67" fillId="2" borderId="3" xfId="0" applyFont="1" applyFill="1" applyBorder="1" applyAlignment="1">
      <alignment horizontal="center" vertical="center" wrapText="1"/>
    </xf>
    <xf numFmtId="2" fontId="67" fillId="2" borderId="19" xfId="0" applyNumberFormat="1" applyFont="1" applyFill="1" applyBorder="1" applyAlignment="1">
      <alignment horizontal="center" vertical="center" wrapText="1"/>
    </xf>
    <xf numFmtId="2" fontId="67" fillId="2" borderId="3" xfId="0" applyNumberFormat="1" applyFont="1" applyFill="1" applyBorder="1" applyAlignment="1">
      <alignment horizontal="center" vertical="center" wrapText="1"/>
    </xf>
    <xf numFmtId="0" fontId="67" fillId="0" borderId="21" xfId="0" applyFont="1" applyBorder="1" applyAlignment="1">
      <alignment horizontal="center" vertical="center" wrapText="1"/>
    </xf>
    <xf numFmtId="0" fontId="67" fillId="0" borderId="20" xfId="0" applyFont="1" applyBorder="1" applyAlignment="1">
      <alignment horizontal="center" vertical="center" wrapText="1"/>
    </xf>
    <xf numFmtId="0" fontId="67" fillId="0" borderId="22" xfId="0" applyFont="1" applyBorder="1" applyAlignment="1">
      <alignment horizontal="center" vertical="center" wrapText="1"/>
    </xf>
    <xf numFmtId="167" fontId="67" fillId="2" borderId="19" xfId="0" applyNumberFormat="1" applyFont="1" applyFill="1" applyBorder="1" applyAlignment="1">
      <alignment horizontal="center" vertical="center" wrapText="1"/>
    </xf>
    <xf numFmtId="167" fontId="67" fillId="2" borderId="3" xfId="0" applyNumberFormat="1" applyFont="1" applyFill="1" applyBorder="1" applyAlignment="1">
      <alignment horizontal="center" vertical="center" wrapText="1"/>
    </xf>
    <xf numFmtId="0" fontId="67" fillId="2" borderId="21" xfId="0" applyFont="1" applyFill="1" applyBorder="1" applyAlignment="1">
      <alignment horizontal="center" vertical="center" wrapText="1"/>
    </xf>
    <xf numFmtId="0" fontId="67" fillId="2" borderId="20" xfId="0" applyFont="1" applyFill="1" applyBorder="1" applyAlignment="1">
      <alignment horizontal="center" vertical="center" wrapText="1"/>
    </xf>
    <xf numFmtId="0" fontId="67" fillId="2" borderId="22" xfId="0" applyFont="1" applyFill="1" applyBorder="1" applyAlignment="1">
      <alignment horizontal="center" vertical="center" wrapText="1"/>
    </xf>
    <xf numFmtId="0" fontId="78" fillId="2" borderId="19" xfId="0" applyFont="1" applyFill="1" applyBorder="1" applyAlignment="1">
      <alignment horizontal="center" vertical="center" wrapText="1"/>
    </xf>
    <xf numFmtId="0" fontId="78" fillId="2" borderId="3" xfId="0" applyFont="1" applyFill="1" applyBorder="1" applyAlignment="1">
      <alignment horizontal="center" vertical="center" wrapText="1"/>
    </xf>
    <xf numFmtId="0" fontId="67" fillId="0" borderId="23" xfId="0" applyFont="1" applyBorder="1" applyAlignment="1">
      <alignment horizontal="center" vertical="center" wrapText="1"/>
    </xf>
    <xf numFmtId="0" fontId="67" fillId="0" borderId="24" xfId="0" applyFont="1" applyBorder="1" applyAlignment="1">
      <alignment horizontal="center" vertical="center" wrapText="1"/>
    </xf>
    <xf numFmtId="167" fontId="67" fillId="0" borderId="19" xfId="0" applyNumberFormat="1" applyFont="1" applyBorder="1" applyAlignment="1">
      <alignment horizontal="center" vertical="center" wrapText="1"/>
    </xf>
    <xf numFmtId="167" fontId="67" fillId="0" borderId="3" xfId="0" applyNumberFormat="1" applyFont="1" applyBorder="1" applyAlignment="1">
      <alignment horizontal="center" vertical="center" wrapText="1"/>
    </xf>
    <xf numFmtId="3" fontId="67" fillId="0" borderId="19" xfId="0" applyNumberFormat="1" applyFont="1" applyBorder="1" applyAlignment="1">
      <alignment horizontal="center" vertical="center" wrapText="1"/>
    </xf>
    <xf numFmtId="3" fontId="67" fillId="0" borderId="3" xfId="0" applyNumberFormat="1" applyFont="1" applyBorder="1" applyAlignment="1">
      <alignment horizontal="center" vertical="center" wrapText="1"/>
    </xf>
    <xf numFmtId="0" fontId="87" fillId="0" borderId="0" xfId="183" applyFont="1" applyAlignment="1">
      <alignment horizontal="center" vertical="center" wrapText="1"/>
    </xf>
    <xf numFmtId="0" fontId="7" fillId="2" borderId="31" xfId="186" applyFont="1" applyFill="1" applyBorder="1" applyAlignment="1">
      <alignment horizontal="center" vertical="center"/>
    </xf>
    <xf numFmtId="0" fontId="7" fillId="2" borderId="26" xfId="186" applyFont="1" applyFill="1" applyBorder="1" applyAlignment="1">
      <alignment horizontal="center" vertical="center"/>
    </xf>
    <xf numFmtId="0" fontId="7" fillId="2" borderId="31" xfId="186" applyFont="1" applyFill="1" applyBorder="1" applyAlignment="1">
      <alignment horizontal="center" vertical="center" wrapText="1"/>
    </xf>
    <xf numFmtId="0" fontId="7" fillId="2" borderId="27" xfId="186" applyFont="1" applyFill="1" applyBorder="1" applyAlignment="1">
      <alignment horizontal="center" vertical="center" wrapText="1"/>
    </xf>
    <xf numFmtId="0" fontId="7" fillId="2" borderId="51" xfId="186" applyFont="1" applyFill="1" applyBorder="1" applyAlignment="1">
      <alignment horizontal="center" vertical="center" wrapText="1"/>
    </xf>
    <xf numFmtId="0" fontId="7" fillId="2" borderId="3" xfId="186" applyFont="1" applyFill="1" applyBorder="1" applyAlignment="1">
      <alignment horizontal="center" vertical="center" wrapText="1"/>
    </xf>
    <xf numFmtId="0" fontId="7" fillId="2" borderId="4" xfId="186" applyFont="1" applyFill="1" applyBorder="1" applyAlignment="1">
      <alignment horizontal="center" vertical="center" wrapText="1"/>
    </xf>
    <xf numFmtId="0" fontId="7" fillId="2" borderId="44" xfId="186" applyFont="1" applyFill="1" applyBorder="1" applyAlignment="1">
      <alignment horizontal="center" vertical="center" wrapText="1"/>
    </xf>
    <xf numFmtId="0" fontId="7" fillId="0" borderId="31" xfId="189" applyFont="1" applyBorder="1" applyAlignment="1">
      <alignment horizontal="center" vertical="center" wrapText="1"/>
    </xf>
    <xf numFmtId="0" fontId="7" fillId="0" borderId="26" xfId="189" applyFont="1" applyBorder="1" applyAlignment="1">
      <alignment horizontal="center" vertical="center" wrapText="1"/>
    </xf>
    <xf numFmtId="0" fontId="7" fillId="0" borderId="27" xfId="189" applyFont="1" applyBorder="1" applyAlignment="1">
      <alignment horizontal="center" vertical="center" wrapText="1"/>
    </xf>
    <xf numFmtId="49" fontId="7" fillId="2" borderId="31" xfId="186" applyNumberFormat="1" applyFont="1" applyFill="1" applyBorder="1" applyAlignment="1">
      <alignment horizontal="center" vertical="center" wrapText="1"/>
    </xf>
    <xf numFmtId="49" fontId="7" fillId="2" borderId="26" xfId="186" applyNumberFormat="1" applyFont="1" applyFill="1" applyBorder="1" applyAlignment="1">
      <alignment horizontal="center" vertical="center" wrapText="1"/>
    </xf>
    <xf numFmtId="49" fontId="7" fillId="2" borderId="27" xfId="186" applyNumberFormat="1" applyFont="1" applyFill="1" applyBorder="1" applyAlignment="1">
      <alignment horizontal="center" vertical="center" wrapText="1"/>
    </xf>
    <xf numFmtId="0" fontId="7" fillId="2" borderId="26" xfId="186" applyFont="1" applyFill="1" applyBorder="1" applyAlignment="1">
      <alignment horizontal="center" vertical="center" wrapText="1"/>
    </xf>
    <xf numFmtId="0" fontId="7" fillId="0" borderId="31" xfId="189" applyFont="1" applyBorder="1" applyAlignment="1">
      <alignment horizontal="center" vertical="center"/>
    </xf>
    <xf numFmtId="0" fontId="7" fillId="0" borderId="26" xfId="189" applyFont="1" applyBorder="1" applyAlignment="1">
      <alignment horizontal="center" vertical="center"/>
    </xf>
    <xf numFmtId="0" fontId="7" fillId="0" borderId="27" xfId="189" applyFont="1" applyBorder="1" applyAlignment="1">
      <alignment horizontal="center" vertical="center"/>
    </xf>
    <xf numFmtId="0" fontId="7" fillId="2" borderId="31" xfId="187" applyFont="1" applyFill="1" applyBorder="1" applyAlignment="1">
      <alignment horizontal="center" vertical="center" wrapText="1"/>
    </xf>
    <xf numFmtId="0" fontId="7" fillId="2" borderId="26" xfId="187" applyFont="1" applyFill="1" applyBorder="1" applyAlignment="1">
      <alignment horizontal="center" vertical="center" wrapText="1"/>
    </xf>
    <xf numFmtId="0" fontId="7" fillId="2" borderId="50" xfId="186" applyFont="1" applyFill="1" applyBorder="1" applyAlignment="1">
      <alignment horizontal="center" vertical="center" wrapText="1"/>
    </xf>
    <xf numFmtId="0" fontId="96" fillId="2" borderId="53" xfId="186" applyFont="1" applyFill="1" applyBorder="1" applyAlignment="1">
      <alignment horizontal="center" vertical="center" wrapText="1"/>
    </xf>
    <xf numFmtId="0" fontId="96" fillId="2" borderId="26" xfId="186" applyFont="1" applyFill="1" applyBorder="1" applyAlignment="1">
      <alignment horizontal="center" vertical="center" wrapText="1"/>
    </xf>
    <xf numFmtId="0" fontId="96" fillId="2" borderId="27" xfId="186" applyFont="1" applyFill="1" applyBorder="1" applyAlignment="1">
      <alignment horizontal="center" vertical="center" wrapText="1"/>
    </xf>
    <xf numFmtId="0" fontId="90" fillId="2" borderId="53" xfId="185" applyFont="1" applyFill="1" applyBorder="1" applyAlignment="1">
      <alignment horizontal="center" vertical="center" wrapText="1"/>
    </xf>
    <xf numFmtId="0" fontId="90" fillId="2" borderId="26" xfId="185" applyFont="1" applyFill="1" applyBorder="1" applyAlignment="1">
      <alignment horizontal="center" vertical="center" wrapText="1"/>
    </xf>
    <xf numFmtId="0" fontId="90" fillId="2" borderId="27" xfId="185" applyFont="1" applyFill="1" applyBorder="1" applyAlignment="1">
      <alignment horizontal="center" vertical="center" wrapText="1"/>
    </xf>
    <xf numFmtId="0" fontId="90" fillId="2" borderId="38" xfId="185" applyFont="1" applyFill="1" applyBorder="1" applyAlignment="1">
      <alignment horizontal="center" vertical="center" wrapText="1"/>
    </xf>
    <xf numFmtId="0" fontId="7" fillId="2" borderId="45" xfId="185" applyFont="1" applyFill="1" applyBorder="1" applyAlignment="1">
      <alignment horizontal="center" vertical="center" wrapText="1"/>
    </xf>
    <xf numFmtId="0" fontId="7" fillId="2" borderId="26" xfId="185" applyFont="1" applyFill="1" applyBorder="1" applyAlignment="1">
      <alignment horizontal="center" vertical="center" wrapText="1"/>
    </xf>
    <xf numFmtId="0" fontId="7" fillId="2" borderId="27" xfId="185" applyFont="1" applyFill="1" applyBorder="1" applyAlignment="1">
      <alignment horizontal="center" vertical="center" wrapText="1"/>
    </xf>
    <xf numFmtId="0" fontId="7" fillId="2" borderId="49" xfId="185" applyFont="1" applyFill="1" applyBorder="1" applyAlignment="1">
      <alignment horizontal="center" vertical="center" wrapText="1"/>
    </xf>
    <xf numFmtId="0" fontId="7" fillId="2" borderId="3" xfId="185" applyFont="1" applyFill="1" applyBorder="1" applyAlignment="1">
      <alignment horizontal="center" vertical="center" wrapText="1"/>
    </xf>
    <xf numFmtId="0" fontId="7" fillId="2" borderId="4" xfId="185" applyFont="1" applyFill="1" applyBorder="1" applyAlignment="1">
      <alignment horizontal="center" vertical="center" wrapText="1"/>
    </xf>
    <xf numFmtId="0" fontId="89" fillId="2" borderId="45" xfId="186" applyFont="1" applyFill="1" applyBorder="1" applyAlignment="1">
      <alignment horizontal="center" vertical="center" wrapText="1"/>
    </xf>
    <xf numFmtId="0" fontId="89" fillId="2" borderId="26" xfId="186" applyFont="1" applyFill="1" applyBorder="1" applyAlignment="1">
      <alignment horizontal="center" vertical="center" wrapText="1"/>
    </xf>
    <xf numFmtId="0" fontId="7" fillId="2" borderId="45" xfId="185" applyFont="1" applyFill="1" applyBorder="1" applyAlignment="1">
      <alignment horizontal="center" vertical="center"/>
    </xf>
    <xf numFmtId="0" fontId="7" fillId="2" borderId="26" xfId="185" applyFont="1" applyFill="1" applyBorder="1" applyAlignment="1">
      <alignment horizontal="center" vertical="center"/>
    </xf>
    <xf numFmtId="0" fontId="7" fillId="2" borderId="27" xfId="185" applyFont="1" applyFill="1" applyBorder="1" applyAlignment="1">
      <alignment horizontal="center" vertical="center"/>
    </xf>
    <xf numFmtId="0" fontId="90" fillId="2" borderId="45" xfId="185" applyFont="1" applyFill="1" applyBorder="1" applyAlignment="1">
      <alignment horizontal="center" vertical="center" wrapText="1"/>
    </xf>
    <xf numFmtId="0" fontId="7" fillId="2" borderId="31" xfId="185" applyFont="1" applyFill="1" applyBorder="1" applyAlignment="1">
      <alignment horizontal="center" vertical="center" wrapText="1"/>
    </xf>
    <xf numFmtId="0" fontId="7" fillId="2" borderId="38" xfId="186" applyFont="1" applyFill="1" applyBorder="1" applyAlignment="1">
      <alignment horizontal="center" vertical="center" wrapText="1"/>
    </xf>
    <xf numFmtId="0" fontId="7" fillId="2" borderId="44" xfId="185" applyFont="1" applyFill="1" applyBorder="1" applyAlignment="1">
      <alignment horizontal="center" vertical="center" wrapText="1"/>
    </xf>
    <xf numFmtId="0" fontId="90" fillId="2" borderId="31" xfId="185" applyFont="1" applyFill="1" applyBorder="1" applyAlignment="1">
      <alignment horizontal="center" vertical="center" wrapText="1"/>
    </xf>
    <xf numFmtId="0" fontId="90" fillId="0" borderId="45" xfId="0" applyFont="1" applyBorder="1" applyAlignment="1">
      <alignment horizontal="center" vertical="center"/>
    </xf>
    <xf numFmtId="0" fontId="90" fillId="0" borderId="26" xfId="0" applyFont="1" applyBorder="1" applyAlignment="1">
      <alignment horizontal="center" vertical="center"/>
    </xf>
    <xf numFmtId="0" fontId="90" fillId="0" borderId="27" xfId="0" applyFont="1" applyBorder="1" applyAlignment="1">
      <alignment horizontal="center" vertical="center"/>
    </xf>
    <xf numFmtId="0" fontId="90" fillId="2" borderId="37" xfId="185" applyFont="1" applyFill="1" applyBorder="1" applyAlignment="1">
      <alignment horizontal="center" vertical="center" wrapText="1"/>
    </xf>
    <xf numFmtId="0" fontId="90" fillId="2" borderId="3" xfId="185" applyFont="1" applyFill="1" applyBorder="1" applyAlignment="1">
      <alignment horizontal="center" vertical="center" wrapText="1"/>
    </xf>
    <xf numFmtId="0" fontId="90" fillId="2" borderId="43" xfId="185" applyFont="1" applyFill="1" applyBorder="1" applyAlignment="1">
      <alignment horizontal="center" vertical="center" wrapText="1"/>
    </xf>
    <xf numFmtId="0" fontId="90" fillId="2" borderId="50" xfId="185" applyFont="1" applyFill="1" applyBorder="1" applyAlignment="1">
      <alignment horizontal="center" vertical="center" wrapText="1"/>
    </xf>
    <xf numFmtId="0" fontId="90" fillId="2" borderId="4" xfId="185" applyFont="1" applyFill="1" applyBorder="1" applyAlignment="1">
      <alignment horizontal="center" vertical="center" wrapText="1"/>
    </xf>
    <xf numFmtId="0" fontId="90" fillId="2" borderId="44" xfId="185" applyFont="1" applyFill="1" applyBorder="1" applyAlignment="1">
      <alignment horizontal="center" vertical="center" wrapText="1"/>
    </xf>
    <xf numFmtId="0" fontId="7" fillId="0" borderId="50" xfId="183" applyFont="1" applyBorder="1" applyAlignment="1">
      <alignment horizontal="center" vertical="center"/>
    </xf>
    <xf numFmtId="0" fontId="7" fillId="0" borderId="3" xfId="183" applyFont="1" applyBorder="1" applyAlignment="1">
      <alignment horizontal="center" vertical="center"/>
    </xf>
    <xf numFmtId="0" fontId="7" fillId="0" borderId="4" xfId="183" applyFont="1" applyBorder="1" applyAlignment="1">
      <alignment horizontal="center" vertical="center"/>
    </xf>
    <xf numFmtId="0" fontId="7" fillId="0" borderId="50" xfId="183" applyFont="1" applyBorder="1" applyAlignment="1">
      <alignment horizontal="center"/>
    </xf>
    <xf numFmtId="0" fontId="7" fillId="0" borderId="3" xfId="183" applyFont="1" applyBorder="1" applyAlignment="1">
      <alignment horizontal="center"/>
    </xf>
    <xf numFmtId="0" fontId="7" fillId="0" borderId="4" xfId="183" applyFont="1" applyBorder="1" applyAlignment="1">
      <alignment horizontal="center"/>
    </xf>
    <xf numFmtId="0" fontId="7" fillId="2" borderId="50" xfId="183" applyFont="1" applyFill="1" applyBorder="1" applyAlignment="1">
      <alignment horizontal="center"/>
    </xf>
    <xf numFmtId="0" fontId="7" fillId="2" borderId="3" xfId="183" applyFont="1" applyFill="1" applyBorder="1" applyAlignment="1">
      <alignment horizontal="center"/>
    </xf>
    <xf numFmtId="0" fontId="7" fillId="2" borderId="4" xfId="183" applyFont="1" applyFill="1" applyBorder="1" applyAlignment="1">
      <alignment horizontal="center"/>
    </xf>
    <xf numFmtId="0" fontId="90" fillId="2" borderId="46" xfId="185" applyFont="1" applyFill="1" applyBorder="1" applyAlignment="1">
      <alignment horizontal="center" vertical="center" wrapText="1"/>
    </xf>
    <xf numFmtId="0" fontId="89" fillId="2" borderId="37" xfId="185" applyFont="1" applyFill="1" applyBorder="1" applyAlignment="1">
      <alignment horizontal="center" vertical="center" wrapText="1"/>
    </xf>
    <xf numFmtId="0" fontId="89" fillId="2" borderId="3" xfId="185" applyFont="1" applyFill="1" applyBorder="1" applyAlignment="1">
      <alignment horizontal="center" vertical="center" wrapText="1"/>
    </xf>
    <xf numFmtId="0" fontId="89" fillId="2" borderId="4" xfId="185" applyFont="1" applyFill="1" applyBorder="1" applyAlignment="1">
      <alignment horizontal="center" vertical="center" wrapText="1"/>
    </xf>
    <xf numFmtId="0" fontId="7" fillId="2" borderId="50"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0" borderId="50"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2" borderId="45" xfId="183" applyFont="1" applyFill="1" applyBorder="1" applyAlignment="1">
      <alignment horizontal="center"/>
    </xf>
    <xf numFmtId="0" fontId="7" fillId="2" borderId="26" xfId="183" applyFont="1" applyFill="1" applyBorder="1" applyAlignment="1">
      <alignment horizontal="center"/>
    </xf>
    <xf numFmtId="0" fontId="7" fillId="2" borderId="27" xfId="183" applyFont="1" applyFill="1" applyBorder="1" applyAlignment="1">
      <alignment horizontal="center"/>
    </xf>
    <xf numFmtId="0" fontId="7" fillId="2" borderId="43" xfId="186" applyFont="1" applyFill="1" applyBorder="1" applyAlignment="1">
      <alignment horizontal="center" vertical="center"/>
    </xf>
    <xf numFmtId="0" fontId="7" fillId="2" borderId="27" xfId="186" applyFont="1" applyFill="1" applyBorder="1" applyAlignment="1">
      <alignment horizontal="center" vertical="center"/>
    </xf>
    <xf numFmtId="0" fontId="7" fillId="2" borderId="37" xfId="185" applyFont="1" applyFill="1" applyBorder="1" applyAlignment="1">
      <alignment horizontal="center" vertical="center" wrapText="1"/>
    </xf>
    <xf numFmtId="0" fontId="7" fillId="2" borderId="46" xfId="185" applyFont="1" applyFill="1" applyBorder="1" applyAlignment="1">
      <alignment horizontal="center" vertical="center" wrapText="1"/>
    </xf>
    <xf numFmtId="0" fontId="7" fillId="0" borderId="31"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2" borderId="45" xfId="186" applyFont="1" applyFill="1" applyBorder="1" applyAlignment="1">
      <alignment horizontal="center" vertical="center"/>
    </xf>
    <xf numFmtId="0" fontId="7" fillId="2" borderId="31" xfId="185" applyFont="1" applyFill="1" applyBorder="1" applyAlignment="1">
      <alignment horizontal="center" vertical="center"/>
    </xf>
    <xf numFmtId="0" fontId="7" fillId="2" borderId="43" xfId="185" applyFont="1" applyFill="1" applyBorder="1" applyAlignment="1">
      <alignment horizontal="center" vertical="center"/>
    </xf>
    <xf numFmtId="0" fontId="7" fillId="2" borderId="43" xfId="185" applyFont="1" applyFill="1" applyBorder="1" applyAlignment="1">
      <alignment horizontal="center" vertical="center" wrapText="1"/>
    </xf>
    <xf numFmtId="0" fontId="7" fillId="2" borderId="31"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3" fontId="86" fillId="2" borderId="0" xfId="187" applyNumberFormat="1" applyFont="1" applyFill="1" applyAlignment="1">
      <alignment horizontal="center" vertical="center" wrapText="1"/>
    </xf>
    <xf numFmtId="0" fontId="93" fillId="2" borderId="0" xfId="187" applyFont="1" applyFill="1" applyAlignment="1">
      <alignment horizontal="center" vertical="center" wrapText="1"/>
    </xf>
    <xf numFmtId="2" fontId="86" fillId="2" borderId="37" xfId="187" applyNumberFormat="1" applyFont="1" applyFill="1" applyBorder="1" applyAlignment="1">
      <alignment horizontal="center" vertical="center" wrapText="1"/>
    </xf>
    <xf numFmtId="2" fontId="86" fillId="2" borderId="3" xfId="187" applyNumberFormat="1" applyFont="1" applyFill="1" applyBorder="1" applyAlignment="1">
      <alignment horizontal="center" vertical="center" wrapText="1"/>
    </xf>
    <xf numFmtId="2" fontId="86" fillId="2" borderId="4" xfId="187" applyNumberFormat="1" applyFont="1" applyFill="1" applyBorder="1" applyAlignment="1">
      <alignment horizontal="center" vertical="center" wrapText="1"/>
    </xf>
    <xf numFmtId="0" fontId="94" fillId="2" borderId="21" xfId="187" applyFont="1" applyFill="1" applyBorder="1" applyAlignment="1">
      <alignment horizontal="center" vertical="center"/>
    </xf>
    <xf numFmtId="0" fontId="94" fillId="2" borderId="20" xfId="187" applyFont="1" applyFill="1" applyBorder="1" applyAlignment="1">
      <alignment horizontal="center" vertical="center"/>
    </xf>
    <xf numFmtId="0" fontId="94" fillId="2" borderId="22" xfId="187" applyFont="1" applyFill="1" applyBorder="1" applyAlignment="1">
      <alignment horizontal="center" vertical="center"/>
    </xf>
    <xf numFmtId="0" fontId="86" fillId="2" borderId="37" xfId="187" applyFont="1" applyFill="1" applyBorder="1" applyAlignment="1">
      <alignment horizontal="center" vertical="center" wrapText="1"/>
    </xf>
    <xf numFmtId="0" fontId="86" fillId="2" borderId="3" xfId="187" applyFont="1" applyFill="1" applyBorder="1" applyAlignment="1">
      <alignment horizontal="center" vertical="center" wrapText="1"/>
    </xf>
    <xf numFmtId="0" fontId="86" fillId="2" borderId="4" xfId="187" applyFont="1" applyFill="1" applyBorder="1" applyAlignment="1">
      <alignment horizontal="center" vertical="center" wrapText="1"/>
    </xf>
    <xf numFmtId="0" fontId="95" fillId="2" borderId="0" xfId="188" applyFont="1" applyFill="1" applyAlignment="1">
      <alignment horizontal="center" vertical="top" wrapText="1"/>
    </xf>
    <xf numFmtId="0" fontId="95" fillId="2" borderId="24" xfId="188" applyFont="1" applyFill="1" applyBorder="1" applyAlignment="1">
      <alignment horizontal="center" vertical="top" wrapText="1"/>
    </xf>
    <xf numFmtId="0" fontId="94" fillId="2" borderId="37" xfId="187" applyFont="1" applyFill="1" applyBorder="1" applyAlignment="1">
      <alignment horizontal="center" vertical="center" wrapText="1"/>
    </xf>
    <xf numFmtId="0" fontId="94" fillId="2" borderId="4" xfId="187" applyFont="1" applyFill="1" applyBorder="1" applyAlignment="1">
      <alignment horizontal="center" vertical="center" wrapText="1"/>
    </xf>
    <xf numFmtId="0" fontId="7" fillId="2" borderId="3" xfId="186" applyFont="1" applyFill="1" applyBorder="1" applyAlignment="1">
      <alignment horizontal="center" vertical="center"/>
    </xf>
    <xf numFmtId="0" fontId="87" fillId="0" borderId="0" xfId="0" applyFont="1" applyAlignment="1">
      <alignment horizontal="center" vertical="center" wrapText="1"/>
    </xf>
    <xf numFmtId="0" fontId="7" fillId="0" borderId="3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31" xfId="0" applyFont="1" applyFill="1" applyBorder="1" applyAlignment="1">
      <alignment horizontal="left" vertical="center"/>
    </xf>
    <xf numFmtId="0" fontId="7" fillId="2" borderId="26" xfId="0" applyFont="1" applyFill="1" applyBorder="1" applyAlignment="1">
      <alignment horizontal="left" vertical="center"/>
    </xf>
    <xf numFmtId="0" fontId="7" fillId="0" borderId="31" xfId="0" applyFont="1" applyBorder="1" applyAlignment="1">
      <alignment horizontal="center"/>
    </xf>
    <xf numFmtId="0" fontId="7" fillId="0" borderId="26" xfId="0" applyFont="1" applyBorder="1" applyAlignment="1">
      <alignment horizontal="center"/>
    </xf>
    <xf numFmtId="0" fontId="7" fillId="0" borderId="43" xfId="0" applyFont="1" applyBorder="1" applyAlignment="1">
      <alignment horizontal="center"/>
    </xf>
    <xf numFmtId="0" fontId="7" fillId="0" borderId="27" xfId="0" applyFont="1" applyBorder="1" applyAlignment="1">
      <alignment horizontal="center"/>
    </xf>
    <xf numFmtId="0" fontId="90" fillId="0" borderId="31" xfId="0" applyFont="1" applyBorder="1" applyAlignment="1">
      <alignment horizontal="center" vertical="center"/>
    </xf>
    <xf numFmtId="0" fontId="90" fillId="0" borderId="37" xfId="0" applyFont="1" applyBorder="1" applyAlignment="1">
      <alignment horizontal="center" vertical="center" wrapText="1"/>
    </xf>
    <xf numFmtId="0" fontId="90" fillId="0" borderId="3" xfId="0" applyFont="1" applyBorder="1" applyAlignment="1">
      <alignment horizontal="center" vertical="center" wrapText="1"/>
    </xf>
    <xf numFmtId="0" fontId="90" fillId="0" borderId="38" xfId="0" applyFont="1" applyBorder="1" applyAlignment="1">
      <alignment horizontal="center" vertical="center" wrapText="1"/>
    </xf>
    <xf numFmtId="49" fontId="90" fillId="2" borderId="31" xfId="185" applyNumberFormat="1" applyFont="1" applyFill="1" applyBorder="1" applyAlignment="1">
      <alignment horizontal="center" vertical="center" wrapText="1"/>
    </xf>
    <xf numFmtId="49" fontId="90" fillId="2" borderId="26" xfId="185" applyNumberFormat="1" applyFont="1" applyFill="1" applyBorder="1" applyAlignment="1">
      <alignment horizontal="center" vertical="center" wrapText="1"/>
    </xf>
    <xf numFmtId="49" fontId="90" fillId="2" borderId="27" xfId="185" applyNumberFormat="1" applyFont="1" applyFill="1" applyBorder="1" applyAlignment="1">
      <alignment horizontal="center" vertical="center" wrapText="1"/>
    </xf>
    <xf numFmtId="0" fontId="90" fillId="2" borderId="42" xfId="185" applyFont="1" applyFill="1" applyBorder="1" applyAlignment="1">
      <alignment horizontal="center" vertical="center" wrapText="1"/>
    </xf>
    <xf numFmtId="0" fontId="82" fillId="0" borderId="21" xfId="0" applyFont="1" applyBorder="1" applyAlignment="1">
      <alignment horizontal="center" vertical="center"/>
    </xf>
    <xf numFmtId="0" fontId="82" fillId="0" borderId="22" xfId="0" applyFont="1" applyBorder="1" applyAlignment="1">
      <alignment horizontal="center" vertical="center"/>
    </xf>
    <xf numFmtId="0" fontId="80" fillId="0" borderId="35"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84" fillId="2" borderId="35" xfId="185" applyFont="1" applyFill="1" applyBorder="1" applyAlignment="1">
      <alignment horizontal="left" vertical="center" wrapText="1"/>
    </xf>
    <xf numFmtId="0" fontId="84" fillId="2" borderId="3" xfId="185" applyFont="1" applyFill="1" applyBorder="1" applyAlignment="1">
      <alignment horizontal="left" vertical="center" wrapText="1"/>
    </xf>
    <xf numFmtId="0" fontId="84" fillId="2" borderId="4" xfId="185" applyFont="1" applyFill="1" applyBorder="1" applyAlignment="1">
      <alignment horizontal="left" vertical="center" wrapText="1"/>
    </xf>
    <xf numFmtId="0" fontId="68" fillId="0" borderId="3" xfId="0" applyFont="1" applyBorder="1" applyAlignment="1">
      <alignment horizontal="left" vertical="center"/>
    </xf>
    <xf numFmtId="0" fontId="80" fillId="2" borderId="35" xfId="0" applyFont="1" applyFill="1" applyBorder="1" applyAlignment="1">
      <alignment horizontal="center" vertical="center" wrapText="1"/>
    </xf>
    <xf numFmtId="0" fontId="80" fillId="2" borderId="4" xfId="0" applyFont="1" applyFill="1" applyBorder="1" applyAlignment="1">
      <alignment horizontal="center" vertical="center" wrapText="1"/>
    </xf>
    <xf numFmtId="0" fontId="80" fillId="2" borderId="34" xfId="0" applyFont="1" applyFill="1" applyBorder="1" applyAlignment="1">
      <alignment horizontal="center" vertical="center" wrapText="1"/>
    </xf>
    <xf numFmtId="0" fontId="84" fillId="2" borderId="34" xfId="0" applyFont="1" applyFill="1" applyBorder="1" applyAlignment="1">
      <alignment horizontal="left" vertical="center" wrapText="1"/>
    </xf>
    <xf numFmtId="0" fontId="67" fillId="0" borderId="19" xfId="0" applyFont="1" applyBorder="1" applyAlignment="1">
      <alignment horizontal="center" vertical="center"/>
    </xf>
    <xf numFmtId="0" fontId="67" fillId="0" borderId="3" xfId="0" applyFont="1" applyBorder="1" applyAlignment="1">
      <alignment horizontal="center" vertical="center"/>
    </xf>
    <xf numFmtId="0" fontId="67" fillId="0" borderId="4" xfId="0" applyFont="1" applyBorder="1" applyAlignment="1">
      <alignment horizontal="center" vertical="center"/>
    </xf>
    <xf numFmtId="0" fontId="67" fillId="2" borderId="4" xfId="0" applyFont="1" applyFill="1" applyBorder="1" applyAlignment="1">
      <alignment horizontal="center" vertical="center" wrapText="1"/>
    </xf>
    <xf numFmtId="167" fontId="67" fillId="2" borderId="4" xfId="0" applyNumberFormat="1" applyFont="1" applyFill="1" applyBorder="1" applyAlignment="1">
      <alignment horizontal="center" vertical="center" wrapText="1"/>
    </xf>
    <xf numFmtId="0" fontId="78" fillId="2" borderId="4" xfId="0" applyFont="1" applyFill="1" applyBorder="1" applyAlignment="1">
      <alignment horizontal="center" vertical="center" wrapText="1"/>
    </xf>
    <xf numFmtId="0" fontId="67" fillId="0" borderId="4" xfId="0" applyFont="1" applyBorder="1" applyAlignment="1">
      <alignment horizontal="center" vertical="center" wrapText="1"/>
    </xf>
    <xf numFmtId="3" fontId="67" fillId="0" borderId="4" xfId="0" applyNumberFormat="1" applyFont="1" applyBorder="1" applyAlignment="1">
      <alignment horizontal="center" vertical="center" wrapText="1"/>
    </xf>
    <xf numFmtId="167" fontId="67" fillId="0" borderId="4" xfId="0" applyNumberFormat="1" applyFont="1" applyBorder="1" applyAlignment="1">
      <alignment horizontal="center" vertical="center" wrapText="1"/>
    </xf>
    <xf numFmtId="2" fontId="67" fillId="2" borderId="4" xfId="0" applyNumberFormat="1" applyFont="1" applyFill="1" applyBorder="1" applyAlignment="1">
      <alignment horizontal="center" vertical="center" wrapText="1"/>
    </xf>
    <xf numFmtId="3" fontId="73" fillId="2" borderId="0" xfId="0" applyNumberFormat="1" applyFont="1" applyFill="1" applyAlignment="1">
      <alignment horizontal="center" vertical="top" wrapText="1"/>
    </xf>
    <xf numFmtId="0" fontId="70" fillId="2" borderId="0" xfId="0" applyFont="1" applyFill="1" applyAlignment="1">
      <alignment horizontal="center" vertical="center" wrapText="1"/>
    </xf>
    <xf numFmtId="0" fontId="106" fillId="2" borderId="0" xfId="0" applyFont="1" applyFill="1" applyAlignment="1">
      <alignment horizontal="center" vertical="center" wrapText="1"/>
    </xf>
  </cellXfs>
  <cellStyles count="195">
    <cellStyle name="??" xfId="12"/>
    <cellStyle name="?? [0.00]_PRODUCT DETAIL Q1" xfId="13"/>
    <cellStyle name="?? [0]" xfId="14"/>
    <cellStyle name="???? [0.00]_PRODUCT DETAIL Q1" xfId="15"/>
    <cellStyle name="????_PRODUCT DETAIL Q1" xfId="16"/>
    <cellStyle name="???_HOBONG" xfId="17"/>
    <cellStyle name="??_(????)??????" xfId="18"/>
    <cellStyle name="’Ê‰Ý [0.00]_laroux" xfId="19"/>
    <cellStyle name="’Ê‰Ý_laroux" xfId="20"/>
    <cellStyle name="•W€_¯–ì" xfId="21"/>
    <cellStyle name="•W_¯–ì" xfId="22"/>
    <cellStyle name="1" xfId="23"/>
    <cellStyle name="2" xfId="24"/>
    <cellStyle name="20% - Accent1 2" xfId="25"/>
    <cellStyle name="20% - Accent2 2" xfId="26"/>
    <cellStyle name="20% - Accent3 2" xfId="27"/>
    <cellStyle name="20% - Accent4 2" xfId="28"/>
    <cellStyle name="20% - Accent5 2" xfId="29"/>
    <cellStyle name="20% - Accent6 2" xfId="30"/>
    <cellStyle name="3" xfId="31"/>
    <cellStyle name="4" xfId="32"/>
    <cellStyle name="40% - Accent1 2" xfId="33"/>
    <cellStyle name="40% - Accent2 2" xfId="34"/>
    <cellStyle name="40% - Accent3 2" xfId="35"/>
    <cellStyle name="40% - Accent4 2" xfId="36"/>
    <cellStyle name="40% - Accent5 2" xfId="37"/>
    <cellStyle name="40% - Accent6 2" xfId="38"/>
    <cellStyle name="60% - Accent1 2" xfId="39"/>
    <cellStyle name="60% - Accent2 2" xfId="40"/>
    <cellStyle name="60% - Accent3 2" xfId="41"/>
    <cellStyle name="60% - Accent4 2" xfId="42"/>
    <cellStyle name="60% - Accent5 2" xfId="43"/>
    <cellStyle name="60% - Accent6 2" xfId="44"/>
    <cellStyle name="Accent1 2" xfId="45"/>
    <cellStyle name="Accent2 2" xfId="46"/>
    <cellStyle name="Accent3 2" xfId="47"/>
    <cellStyle name="Accent4 2" xfId="48"/>
    <cellStyle name="Accent5 2" xfId="49"/>
    <cellStyle name="Accent6 2" xfId="50"/>
    <cellStyle name="ÅëÈ­ [0]_¿ì¹°Åë" xfId="51"/>
    <cellStyle name="AeE­ [0]_INQUIRY ¿µ¾÷AßAø " xfId="52"/>
    <cellStyle name="ÅëÈ­ [0]_laroux" xfId="53"/>
    <cellStyle name="ÅëÈ­_¿ì¹°Åë" xfId="54"/>
    <cellStyle name="AeE­_INQUIRY ¿µ¾÷AßAø" xfId="55"/>
    <cellStyle name="ÅëÈ­_laroux" xfId="56"/>
    <cellStyle name="args.style" xfId="57"/>
    <cellStyle name="args.style 2" xfId="58"/>
    <cellStyle name="ÄÞ¸¶ [0]_¿ì¹°Åë" xfId="59"/>
    <cellStyle name="AÞ¸¶ [0]_INQUIRY ¿?¾÷AßAø " xfId="60"/>
    <cellStyle name="ÄÞ¸¶ [0]_laroux" xfId="61"/>
    <cellStyle name="ÄÞ¸¶_¿ì¹°Åë" xfId="62"/>
    <cellStyle name="AÞ¸¶_INQUIRY ¿?¾÷AßAø " xfId="63"/>
    <cellStyle name="ÄÞ¸¶_laroux" xfId="64"/>
    <cellStyle name="Bad 2" xfId="65"/>
    <cellStyle name="Bình thường 2" xfId="185"/>
    <cellStyle name="Bình thường 2 2" xfId="187"/>
    <cellStyle name="Bình thường 2 2 2" xfId="193"/>
    <cellStyle name="Bình thường 2 2 2 2" xfId="194"/>
    <cellStyle name="Bình thường 2 3" xfId="186"/>
    <cellStyle name="Body" xfId="66"/>
    <cellStyle name="C?AØ_¿?¾÷CoE² " xfId="67"/>
    <cellStyle name="Ç¥ÁØ_´çÃÊ±¸ÀÔ»ý»ê" xfId="68"/>
    <cellStyle name="C￥AØ_¿μ¾÷CoE² " xfId="69"/>
    <cellStyle name="Calc Currency (0)" xfId="70"/>
    <cellStyle name="Calc Currency (0) 2" xfId="71"/>
    <cellStyle name="Calculation 2" xfId="72"/>
    <cellStyle name="Check Cell 2" xfId="73"/>
    <cellStyle name="Comma  - Style1" xfId="74"/>
    <cellStyle name="Comma  - Style2" xfId="75"/>
    <cellStyle name="Comma  - Style3" xfId="76"/>
    <cellStyle name="Comma  - Style4" xfId="77"/>
    <cellStyle name="Comma  - Style5" xfId="78"/>
    <cellStyle name="Comma  - Style6" xfId="79"/>
    <cellStyle name="Comma  - Style7" xfId="80"/>
    <cellStyle name="Comma  - Style8" xfId="81"/>
    <cellStyle name="Comma 2" xfId="1"/>
    <cellStyle name="Comma 2 2" xfId="2"/>
    <cellStyle name="Comma 2 2 2" xfId="8"/>
    <cellStyle name="Comma 2 3" xfId="82"/>
    <cellStyle name="Comma 3" xfId="3"/>
    <cellStyle name="Comma 3 2" xfId="83"/>
    <cellStyle name="Comma 4" xfId="4"/>
    <cellStyle name="Comma 5" xfId="5"/>
    <cellStyle name="Comma 5 2" xfId="192"/>
    <cellStyle name="Comma 6" xfId="11"/>
    <cellStyle name="Comma0" xfId="84"/>
    <cellStyle name="Copied" xfId="85"/>
    <cellStyle name="Copied 2" xfId="86"/>
    <cellStyle name="Currency0" xfId="87"/>
    <cellStyle name="Date" xfId="88"/>
    <cellStyle name="Dấu phẩy 2" xfId="89"/>
    <cellStyle name="Dezimal [0]_NEGS" xfId="90"/>
    <cellStyle name="Dezimal_NEGS" xfId="91"/>
    <cellStyle name="e" xfId="92"/>
    <cellStyle name="Entered" xfId="93"/>
    <cellStyle name="Entered 2" xfId="94"/>
    <cellStyle name="Euro" xfId="95"/>
    <cellStyle name="Euro 2" xfId="96"/>
    <cellStyle name="Explanatory Text 2" xfId="97"/>
    <cellStyle name="f" xfId="98"/>
    <cellStyle name="Fixed" xfId="99"/>
    <cellStyle name="Good 2" xfId="100"/>
    <cellStyle name="Grey" xfId="101"/>
    <cellStyle name="Head 1" xfId="102"/>
    <cellStyle name="Header1" xfId="103"/>
    <cellStyle name="Header2" xfId="104"/>
    <cellStyle name="Heading 3 2" xfId="105"/>
    <cellStyle name="Heading 4 2" xfId="106"/>
    <cellStyle name="HEADINGS" xfId="107"/>
    <cellStyle name="HEADINGS 2" xfId="108"/>
    <cellStyle name="HEADINGSTOP" xfId="109"/>
    <cellStyle name="HEADINGSTOP 2" xfId="110"/>
    <cellStyle name="Input [yellow]" xfId="111"/>
    <cellStyle name="Input 2" xfId="112"/>
    <cellStyle name="Input 3" xfId="113"/>
    <cellStyle name="Ledger 17 x 11 in" xfId="114"/>
    <cellStyle name="Ledger 17 x 11 in 2" xfId="115"/>
    <cellStyle name="Linked Cell 2" xfId="116"/>
    <cellStyle name="n" xfId="117"/>
    <cellStyle name="Neutral 2" xfId="118"/>
    <cellStyle name="Normal" xfId="0" builtinId="0"/>
    <cellStyle name="Normal - Style1" xfId="119"/>
    <cellStyle name="Normal - Style1 2" xfId="120"/>
    <cellStyle name="Normal 10" xfId="188"/>
    <cellStyle name="Normal 11" xfId="189"/>
    <cellStyle name="Normal 12" xfId="190"/>
    <cellStyle name="Normal 2" xfId="6"/>
    <cellStyle name="Normal 2 2" xfId="121"/>
    <cellStyle name="Normal 2 2 2" xfId="191"/>
    <cellStyle name="Normal 2 3" xfId="122"/>
    <cellStyle name="Normal 2 4" xfId="183"/>
    <cellStyle name="Normal 3" xfId="7"/>
    <cellStyle name="Normal 4" xfId="123"/>
    <cellStyle name="Normal 5" xfId="9"/>
    <cellStyle name="Normal 5 2" xfId="124"/>
    <cellStyle name="Normal 6" xfId="125"/>
    <cellStyle name="Normal 7" xfId="126"/>
    <cellStyle name="Normal 8" xfId="10"/>
    <cellStyle name="Normal 9" xfId="127"/>
    <cellStyle name="Note 2" xfId="128"/>
    <cellStyle name="Œ…‹æØ‚è [0.00]_laroux" xfId="129"/>
    <cellStyle name="Œ…‹æØ‚è_laroux" xfId="130"/>
    <cellStyle name="Output 2" xfId="131"/>
    <cellStyle name="per.style" xfId="132"/>
    <cellStyle name="per.style 2" xfId="133"/>
    <cellStyle name="Percent [2]" xfId="134"/>
    <cellStyle name="Percent [2] 2" xfId="135"/>
    <cellStyle name="Percent 2" xfId="184"/>
    <cellStyle name="regstoresfromspecstores" xfId="136"/>
    <cellStyle name="regstoresfromspecstores 2" xfId="137"/>
    <cellStyle name="RevList" xfId="138"/>
    <cellStyle name="SHADEDSTORES" xfId="139"/>
    <cellStyle name="SHADEDSTORES 2" xfId="140"/>
    <cellStyle name="specstores" xfId="141"/>
    <cellStyle name="specstores 2" xfId="142"/>
    <cellStyle name="Standard_NEGS" xfId="143"/>
    <cellStyle name="Subtotal" xfId="144"/>
    <cellStyle name="T" xfId="145"/>
    <cellStyle name="T 2" xfId="146"/>
    <cellStyle name="T_PABT Thanh Non" xfId="147"/>
    <cellStyle name="T_PANY Non" xfId="148"/>
    <cellStyle name="T_PANY Thanh Ngang- đọt 1" xfId="149"/>
    <cellStyle name="T_TKDT " xfId="150"/>
    <cellStyle name="T_Tra tien Đong Giang dọt 2" xfId="151"/>
    <cellStyle name="th" xfId="152"/>
    <cellStyle name="th 2" xfId="153"/>
    <cellStyle name="Title 2" xfId="154"/>
    <cellStyle name="viet" xfId="155"/>
    <cellStyle name="viet 2" xfId="156"/>
    <cellStyle name="viet2" xfId="157"/>
    <cellStyle name="viet2 2" xfId="158"/>
    <cellStyle name="vnhead3" xfId="159"/>
    <cellStyle name="vntxt1" xfId="160"/>
    <cellStyle name="vntxt2" xfId="161"/>
    <cellStyle name="Warning Text 2" xfId="162"/>
    <cellStyle name=" [0.00]_ Att. 1- Cover" xfId="163"/>
    <cellStyle name="_ Att. 1- Cover" xfId="164"/>
    <cellStyle name="?_ Att. 1- Cover" xfId="165"/>
    <cellStyle name="똿뗦먛귟 [0.00]_PRODUCT DETAIL Q1" xfId="166"/>
    <cellStyle name="똿뗦먛귟_PRODUCT DETAIL Q1" xfId="167"/>
    <cellStyle name="믅됞 [0.00]_PRODUCT DETAIL Q1" xfId="168"/>
    <cellStyle name="믅됞_PRODUCT DETAIL Q1" xfId="169"/>
    <cellStyle name="백분율_95" xfId="170"/>
    <cellStyle name="뷭?_BOOKSHIP" xfId="171"/>
    <cellStyle name="콤마 [0]_1202" xfId="172"/>
    <cellStyle name="콤마_1202" xfId="173"/>
    <cellStyle name="통화 [0]_1202" xfId="174"/>
    <cellStyle name="통화_1202" xfId="175"/>
    <cellStyle name="표준_(정보부문)월별인원계획" xfId="176"/>
    <cellStyle name="一般_00Q3902REV.1" xfId="177"/>
    <cellStyle name="千分位[0]_00Q3902REV.1" xfId="178"/>
    <cellStyle name="千分位_00Q3902REV.1" xfId="179"/>
    <cellStyle name="貨幣 [0]_00Q3902REV.1" xfId="180"/>
    <cellStyle name="貨幣[0]_BRE" xfId="181"/>
    <cellStyle name="貨幣_00Q3902REV.1" xfId="182"/>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7"/>
  <sheetViews>
    <sheetView tabSelected="1" topLeftCell="A142" zoomScale="70" zoomScaleNormal="70" workbookViewId="0">
      <selection activeCell="L149" sqref="L149"/>
    </sheetView>
  </sheetViews>
  <sheetFormatPr defaultColWidth="8.921875" defaultRowHeight="20.5"/>
  <cols>
    <col min="1" max="1" width="6.07421875" style="1" customWidth="1"/>
    <col min="2" max="2" width="35.61328125" style="289" customWidth="1"/>
    <col min="3" max="3" width="16" style="129" customWidth="1"/>
    <col min="4" max="4" width="7.07421875" style="4" bestFit="1" customWidth="1"/>
    <col min="5" max="5" width="9.4609375" style="4" customWidth="1"/>
    <col min="6" max="6" width="9.61328125" style="4" customWidth="1"/>
    <col min="7" max="7" width="7.84375" style="783" customWidth="1"/>
    <col min="8" max="8" width="8.921875" style="4"/>
    <col min="9" max="9" width="9.921875" style="129" customWidth="1"/>
    <col min="10" max="10" width="10.53515625" style="4" customWidth="1"/>
    <col min="11" max="11" width="8.84375" style="4" customWidth="1"/>
    <col min="12" max="12" width="11.84375" style="8" customWidth="1"/>
    <col min="13" max="13" width="9" style="8" customWidth="1"/>
    <col min="14" max="14" width="8.921875" style="8"/>
    <col min="15" max="15" width="13" style="23" customWidth="1"/>
    <col min="16" max="16" width="19.69140625" style="633" customWidth="1"/>
    <col min="17" max="17" width="32" style="820" bestFit="1" customWidth="1"/>
    <col min="18" max="16384" width="8.921875" style="1"/>
  </cols>
  <sheetData>
    <row r="1" spans="1:17" ht="42" customHeight="1">
      <c r="A1" s="930" t="s">
        <v>909</v>
      </c>
      <c r="B1" s="930"/>
      <c r="C1" s="930"/>
      <c r="D1" s="930"/>
      <c r="E1" s="930"/>
      <c r="F1" s="930"/>
      <c r="G1" s="930"/>
      <c r="H1" s="930"/>
      <c r="I1" s="930"/>
      <c r="J1" s="930"/>
      <c r="K1" s="930"/>
      <c r="L1" s="930"/>
      <c r="M1" s="930"/>
      <c r="N1" s="930"/>
      <c r="O1" s="930"/>
      <c r="P1" s="930"/>
      <c r="Q1" s="819"/>
    </row>
    <row r="2" spans="1:17" ht="34.75" customHeight="1">
      <c r="A2" s="1100" t="s">
        <v>944</v>
      </c>
      <c r="B2" s="1100"/>
      <c r="C2" s="1100"/>
      <c r="D2" s="1100"/>
      <c r="E2" s="1100"/>
      <c r="F2" s="1100"/>
      <c r="G2" s="1100"/>
      <c r="H2" s="1100"/>
      <c r="I2" s="1100"/>
      <c r="J2" s="1100"/>
      <c r="K2" s="1100"/>
      <c r="L2" s="1100"/>
      <c r="M2" s="1100"/>
      <c r="N2" s="1100"/>
      <c r="O2" s="1100"/>
      <c r="P2" s="1100"/>
    </row>
    <row r="3" spans="1:17" ht="40.25" customHeight="1">
      <c r="A3" s="931" t="s">
        <v>0</v>
      </c>
      <c r="B3" s="933" t="s">
        <v>839</v>
      </c>
      <c r="C3" s="933" t="s">
        <v>100</v>
      </c>
      <c r="D3" s="940" t="s">
        <v>19</v>
      </c>
      <c r="E3" s="941"/>
      <c r="F3" s="941"/>
      <c r="G3" s="942"/>
      <c r="H3" s="945" t="s">
        <v>14</v>
      </c>
      <c r="I3" s="946"/>
      <c r="J3" s="946"/>
      <c r="K3" s="946"/>
      <c r="L3" s="935" t="s">
        <v>2</v>
      </c>
      <c r="M3" s="936"/>
      <c r="N3" s="936"/>
      <c r="O3" s="937"/>
      <c r="P3" s="931" t="s">
        <v>20</v>
      </c>
      <c r="Q3" s="906" t="s">
        <v>17</v>
      </c>
    </row>
    <row r="4" spans="1:17" ht="40.25" customHeight="1">
      <c r="A4" s="932"/>
      <c r="B4" s="934"/>
      <c r="C4" s="934"/>
      <c r="D4" s="931" t="s">
        <v>3</v>
      </c>
      <c r="E4" s="931" t="s">
        <v>4</v>
      </c>
      <c r="F4" s="938" t="s">
        <v>5</v>
      </c>
      <c r="G4" s="943" t="s">
        <v>1</v>
      </c>
      <c r="H4" s="906" t="s">
        <v>6</v>
      </c>
      <c r="I4" s="906" t="s">
        <v>4</v>
      </c>
      <c r="J4" s="949" t="s">
        <v>5</v>
      </c>
      <c r="K4" s="947" t="s">
        <v>7</v>
      </c>
      <c r="L4" s="935" t="s">
        <v>8</v>
      </c>
      <c r="M4" s="937"/>
      <c r="N4" s="906" t="s">
        <v>9</v>
      </c>
      <c r="O4" s="906" t="s">
        <v>10</v>
      </c>
      <c r="P4" s="932"/>
      <c r="Q4" s="907"/>
    </row>
    <row r="5" spans="1:17" ht="40.25" customHeight="1">
      <c r="A5" s="815"/>
      <c r="B5" s="934"/>
      <c r="C5" s="934"/>
      <c r="D5" s="932"/>
      <c r="E5" s="932"/>
      <c r="F5" s="939"/>
      <c r="G5" s="944"/>
      <c r="H5" s="907"/>
      <c r="I5" s="907"/>
      <c r="J5" s="950"/>
      <c r="K5" s="948"/>
      <c r="L5" s="634" t="s">
        <v>12</v>
      </c>
      <c r="M5" s="131" t="s">
        <v>13</v>
      </c>
      <c r="N5" s="907"/>
      <c r="O5" s="907"/>
      <c r="P5" s="932"/>
      <c r="Q5" s="907"/>
    </row>
    <row r="6" spans="1:17" ht="9.65" customHeight="1">
      <c r="A6" s="133"/>
      <c r="B6" s="287"/>
      <c r="C6" s="132"/>
      <c r="D6" s="133"/>
      <c r="E6" s="133"/>
      <c r="F6" s="134"/>
      <c r="G6" s="135"/>
      <c r="H6" s="136"/>
      <c r="I6" s="136"/>
      <c r="J6" s="137"/>
      <c r="K6" s="138"/>
      <c r="L6" s="635"/>
      <c r="M6" s="139"/>
      <c r="N6" s="136"/>
      <c r="O6" s="625"/>
      <c r="P6" s="627"/>
      <c r="Q6" s="136"/>
    </row>
    <row r="7" spans="1:17" s="145" customFormat="1" ht="75" customHeight="1">
      <c r="A7" s="543">
        <f>MAX($A$6:A6)+1</f>
        <v>1</v>
      </c>
      <c r="B7" s="541" t="s">
        <v>102</v>
      </c>
      <c r="C7" s="549" t="s">
        <v>101</v>
      </c>
      <c r="D7" s="543" t="s">
        <v>40</v>
      </c>
      <c r="E7" s="543">
        <v>494</v>
      </c>
      <c r="F7" s="543">
        <v>241</v>
      </c>
      <c r="G7" s="544" t="s">
        <v>11</v>
      </c>
      <c r="H7" s="545">
        <v>23</v>
      </c>
      <c r="I7" s="543">
        <v>227</v>
      </c>
      <c r="J7" s="544">
        <v>240</v>
      </c>
      <c r="K7" s="544">
        <v>240</v>
      </c>
      <c r="L7" s="545">
        <v>241</v>
      </c>
      <c r="M7" s="544"/>
      <c r="N7" s="544"/>
      <c r="O7" s="546">
        <v>241</v>
      </c>
      <c r="P7" s="541" t="s">
        <v>98</v>
      </c>
      <c r="Q7" s="545"/>
    </row>
    <row r="8" spans="1:17" ht="40.25" customHeight="1">
      <c r="A8" s="862">
        <f>MAX($A$6:A7)+1</f>
        <v>2</v>
      </c>
      <c r="B8" s="868" t="s">
        <v>103</v>
      </c>
      <c r="C8" s="695" t="s">
        <v>101</v>
      </c>
      <c r="D8" s="784" t="s">
        <v>40</v>
      </c>
      <c r="E8" s="784">
        <v>519</v>
      </c>
      <c r="F8" s="784">
        <v>316</v>
      </c>
      <c r="G8" s="784" t="s">
        <v>11</v>
      </c>
      <c r="H8" s="784">
        <v>34</v>
      </c>
      <c r="I8" s="784" t="s">
        <v>58</v>
      </c>
      <c r="J8" s="784">
        <v>204</v>
      </c>
      <c r="K8" s="784">
        <v>204</v>
      </c>
      <c r="L8" s="700">
        <v>316</v>
      </c>
      <c r="M8" s="784"/>
      <c r="N8" s="784"/>
      <c r="O8" s="701">
        <v>316</v>
      </c>
      <c r="P8" s="917" t="s">
        <v>59</v>
      </c>
      <c r="Q8" s="914"/>
    </row>
    <row r="9" spans="1:17" ht="40.25" customHeight="1">
      <c r="A9" s="863"/>
      <c r="B9" s="869"/>
      <c r="C9" s="816" t="s">
        <v>101</v>
      </c>
      <c r="D9" s="785" t="s">
        <v>40</v>
      </c>
      <c r="E9" s="788">
        <v>319</v>
      </c>
      <c r="F9" s="788">
        <v>222.5</v>
      </c>
      <c r="G9" s="788" t="s">
        <v>11</v>
      </c>
      <c r="H9" s="788">
        <v>23</v>
      </c>
      <c r="I9" s="788">
        <v>117</v>
      </c>
      <c r="J9" s="788">
        <v>192</v>
      </c>
      <c r="K9" s="788">
        <v>192</v>
      </c>
      <c r="L9" s="619">
        <v>222.5</v>
      </c>
      <c r="M9" s="788"/>
      <c r="N9" s="227"/>
      <c r="O9" s="582">
        <f>L9+M9</f>
        <v>222.5</v>
      </c>
      <c r="P9" s="905"/>
      <c r="Q9" s="915"/>
    </row>
    <row r="10" spans="1:17" ht="40.25" customHeight="1">
      <c r="A10" s="864"/>
      <c r="B10" s="884"/>
      <c r="C10" s="817" t="s">
        <v>101</v>
      </c>
      <c r="D10" s="789" t="s">
        <v>910</v>
      </c>
      <c r="E10" s="789">
        <v>306</v>
      </c>
      <c r="F10" s="789">
        <v>133.6</v>
      </c>
      <c r="G10" s="789" t="s">
        <v>11</v>
      </c>
      <c r="H10" s="789">
        <v>34</v>
      </c>
      <c r="I10" s="789">
        <v>243</v>
      </c>
      <c r="J10" s="789">
        <v>120</v>
      </c>
      <c r="K10" s="789">
        <v>120</v>
      </c>
      <c r="L10" s="452">
        <v>133.6</v>
      </c>
      <c r="M10" s="789"/>
      <c r="N10" s="228"/>
      <c r="O10" s="581">
        <f>L10+M10</f>
        <v>133.6</v>
      </c>
      <c r="P10" s="880"/>
      <c r="Q10" s="916"/>
    </row>
    <row r="11" spans="1:17" ht="60" customHeight="1">
      <c r="A11" s="543">
        <f>MAX($A$6:A10)+1</f>
        <v>3</v>
      </c>
      <c r="B11" s="541" t="s">
        <v>914</v>
      </c>
      <c r="C11" s="549" t="s">
        <v>101</v>
      </c>
      <c r="D11" s="543" t="s">
        <v>40</v>
      </c>
      <c r="E11" s="543">
        <v>159</v>
      </c>
      <c r="F11" s="544">
        <v>1055</v>
      </c>
      <c r="G11" s="544" t="s">
        <v>11</v>
      </c>
      <c r="H11" s="543">
        <v>23</v>
      </c>
      <c r="I11" s="543">
        <v>80</v>
      </c>
      <c r="J11" s="543">
        <v>192</v>
      </c>
      <c r="K11" s="543">
        <v>192</v>
      </c>
      <c r="L11" s="636">
        <v>210</v>
      </c>
      <c r="M11" s="549"/>
      <c r="N11" s="549"/>
      <c r="O11" s="550">
        <v>210</v>
      </c>
      <c r="P11" s="628" t="s">
        <v>99</v>
      </c>
      <c r="Q11" s="551"/>
    </row>
    <row r="12" spans="1:17" ht="39" customHeight="1">
      <c r="A12" s="877">
        <f>MAX($A$6:A11)+1</f>
        <v>4</v>
      </c>
      <c r="B12" s="875" t="s">
        <v>915</v>
      </c>
      <c r="C12" s="554" t="s">
        <v>101</v>
      </c>
      <c r="D12" s="796" t="s">
        <v>40</v>
      </c>
      <c r="E12" s="796">
        <v>462</v>
      </c>
      <c r="F12" s="796">
        <v>102.2</v>
      </c>
      <c r="G12" s="553" t="s">
        <v>11</v>
      </c>
      <c r="H12" s="559">
        <v>23</v>
      </c>
      <c r="I12" s="559">
        <v>227</v>
      </c>
      <c r="J12" s="559">
        <v>144</v>
      </c>
      <c r="K12" s="559">
        <v>144</v>
      </c>
      <c r="L12" s="638">
        <v>102.2</v>
      </c>
      <c r="M12" s="554"/>
      <c r="N12" s="554"/>
      <c r="O12" s="560">
        <v>102.2</v>
      </c>
      <c r="P12" s="808" t="s">
        <v>31</v>
      </c>
      <c r="Q12" s="913"/>
    </row>
    <row r="13" spans="1:17" ht="39" customHeight="1">
      <c r="A13" s="878"/>
      <c r="B13" s="876"/>
      <c r="C13" s="799" t="s">
        <v>101</v>
      </c>
      <c r="D13" s="786" t="s">
        <v>40</v>
      </c>
      <c r="E13" s="786">
        <v>461</v>
      </c>
      <c r="F13" s="786">
        <v>284.3</v>
      </c>
      <c r="G13" s="705" t="s">
        <v>11</v>
      </c>
      <c r="H13" s="561"/>
      <c r="I13" s="561"/>
      <c r="J13" s="561"/>
      <c r="K13" s="561"/>
      <c r="L13" s="561">
        <v>284.3</v>
      </c>
      <c r="M13" s="799"/>
      <c r="N13" s="799"/>
      <c r="O13" s="562">
        <v>284.3</v>
      </c>
      <c r="P13" s="801" t="s">
        <v>62</v>
      </c>
      <c r="Q13" s="884"/>
    </row>
    <row r="14" spans="1:17" ht="42.65" customHeight="1">
      <c r="A14" s="862">
        <f>MAX($A$6:A13)+1</f>
        <v>5</v>
      </c>
      <c r="B14" s="868" t="s">
        <v>918</v>
      </c>
      <c r="C14" s="702" t="s">
        <v>101</v>
      </c>
      <c r="D14" s="784" t="s">
        <v>40</v>
      </c>
      <c r="E14" s="702">
        <v>310</v>
      </c>
      <c r="F14" s="702">
        <v>88.7</v>
      </c>
      <c r="G14" s="702" t="s">
        <v>11</v>
      </c>
      <c r="H14" s="702"/>
      <c r="I14" s="702"/>
      <c r="J14" s="702"/>
      <c r="K14" s="702"/>
      <c r="L14" s="703">
        <v>88.7</v>
      </c>
      <c r="M14" s="703"/>
      <c r="N14" s="703"/>
      <c r="O14" s="704">
        <f>L14+M14+N14</f>
        <v>88.7</v>
      </c>
      <c r="P14" s="787" t="s">
        <v>62</v>
      </c>
      <c r="Q14" s="787"/>
    </row>
    <row r="15" spans="1:17" ht="42.65" customHeight="1">
      <c r="A15" s="864"/>
      <c r="B15" s="884"/>
      <c r="C15" s="799" t="s">
        <v>101</v>
      </c>
      <c r="D15" s="786" t="s">
        <v>41</v>
      </c>
      <c r="E15" s="786">
        <v>183</v>
      </c>
      <c r="F15" s="786">
        <v>125</v>
      </c>
      <c r="G15" s="705" t="s">
        <v>11</v>
      </c>
      <c r="H15" s="786"/>
      <c r="I15" s="786"/>
      <c r="J15" s="786"/>
      <c r="K15" s="786"/>
      <c r="L15" s="637">
        <v>125</v>
      </c>
      <c r="M15" s="705"/>
      <c r="N15" s="706"/>
      <c r="O15" s="569">
        <v>125</v>
      </c>
      <c r="P15" s="793" t="s">
        <v>62</v>
      </c>
      <c r="Q15" s="793"/>
    </row>
    <row r="16" spans="1:17" ht="65.400000000000006" customHeight="1">
      <c r="A16" s="862">
        <f>MAX($A$6:A15)+1</f>
        <v>6</v>
      </c>
      <c r="B16" s="868" t="s">
        <v>104</v>
      </c>
      <c r="C16" s="702" t="s">
        <v>101</v>
      </c>
      <c r="D16" s="784" t="s">
        <v>40</v>
      </c>
      <c r="E16" s="784">
        <v>146</v>
      </c>
      <c r="F16" s="784">
        <v>815.8</v>
      </c>
      <c r="G16" s="702" t="s">
        <v>11</v>
      </c>
      <c r="H16" s="784">
        <v>23</v>
      </c>
      <c r="I16" s="784">
        <v>53</v>
      </c>
      <c r="J16" s="784">
        <v>192</v>
      </c>
      <c r="K16" s="784">
        <v>192</v>
      </c>
      <c r="L16" s="707">
        <v>301.60000000000002</v>
      </c>
      <c r="M16" s="702"/>
      <c r="N16" s="702"/>
      <c r="O16" s="701">
        <v>301.60000000000002</v>
      </c>
      <c r="P16" s="810" t="s">
        <v>32</v>
      </c>
      <c r="Q16" s="868"/>
    </row>
    <row r="17" spans="1:17" ht="65.400000000000006" customHeight="1">
      <c r="A17" s="864"/>
      <c r="B17" s="884"/>
      <c r="C17" s="799" t="s">
        <v>101</v>
      </c>
      <c r="D17" s="786" t="s">
        <v>40</v>
      </c>
      <c r="E17" s="799">
        <v>409</v>
      </c>
      <c r="F17" s="799">
        <v>226.1</v>
      </c>
      <c r="G17" s="799" t="s">
        <v>11</v>
      </c>
      <c r="H17" s="799"/>
      <c r="I17" s="799"/>
      <c r="J17" s="799"/>
      <c r="K17" s="799"/>
      <c r="L17" s="556">
        <v>226.1</v>
      </c>
      <c r="M17" s="799"/>
      <c r="N17" s="799"/>
      <c r="O17" s="569">
        <f>L17+M17+N17</f>
        <v>226.1</v>
      </c>
      <c r="P17" s="801" t="s">
        <v>62</v>
      </c>
      <c r="Q17" s="884"/>
    </row>
    <row r="18" spans="1:17" ht="69.650000000000006" customHeight="1">
      <c r="A18" s="795">
        <f>MAX($A$6:A17)+1</f>
        <v>7</v>
      </c>
      <c r="B18" s="802" t="s">
        <v>94</v>
      </c>
      <c r="C18" s="549" t="s">
        <v>101</v>
      </c>
      <c r="D18" s="795" t="s">
        <v>40</v>
      </c>
      <c r="E18" s="795">
        <v>359</v>
      </c>
      <c r="F18" s="795">
        <v>799.9</v>
      </c>
      <c r="G18" s="804" t="s">
        <v>11</v>
      </c>
      <c r="H18" s="795">
        <v>23</v>
      </c>
      <c r="I18" s="795">
        <v>163</v>
      </c>
      <c r="J18" s="795">
        <v>288</v>
      </c>
      <c r="K18" s="795">
        <v>288</v>
      </c>
      <c r="L18" s="640">
        <v>351.9</v>
      </c>
      <c r="M18" s="804"/>
      <c r="N18" s="804"/>
      <c r="O18" s="571">
        <v>351.9</v>
      </c>
      <c r="P18" s="802" t="s">
        <v>33</v>
      </c>
      <c r="Q18" s="572"/>
    </row>
    <row r="19" spans="1:17" ht="81.650000000000006" customHeight="1">
      <c r="A19" s="565">
        <f>MAX($A$6:A18)+1</f>
        <v>8</v>
      </c>
      <c r="B19" s="567" t="s">
        <v>52</v>
      </c>
      <c r="C19" s="549" t="s">
        <v>101</v>
      </c>
      <c r="D19" s="565" t="s">
        <v>40</v>
      </c>
      <c r="E19" s="565">
        <v>359</v>
      </c>
      <c r="F19" s="565">
        <v>799.9</v>
      </c>
      <c r="G19" s="574" t="s">
        <v>11</v>
      </c>
      <c r="H19" s="565"/>
      <c r="I19" s="565"/>
      <c r="J19" s="565"/>
      <c r="K19" s="565"/>
      <c r="L19" s="639">
        <v>188</v>
      </c>
      <c r="M19" s="574"/>
      <c r="N19" s="574"/>
      <c r="O19" s="575">
        <v>188</v>
      </c>
      <c r="P19" s="629" t="s">
        <v>62</v>
      </c>
      <c r="Q19" s="576"/>
    </row>
    <row r="20" spans="1:17" ht="49.25" customHeight="1">
      <c r="A20" s="888">
        <f>MAX($A$6:A19)+1</f>
        <v>9</v>
      </c>
      <c r="B20" s="885" t="s">
        <v>919</v>
      </c>
      <c r="C20" s="755" t="s">
        <v>101</v>
      </c>
      <c r="D20" s="708" t="s">
        <v>40</v>
      </c>
      <c r="E20" s="756">
        <v>158</v>
      </c>
      <c r="F20" s="756">
        <v>367.4</v>
      </c>
      <c r="G20" s="756" t="s">
        <v>11</v>
      </c>
      <c r="H20" s="756">
        <v>23</v>
      </c>
      <c r="I20" s="756">
        <v>68</v>
      </c>
      <c r="J20" s="756">
        <v>264</v>
      </c>
      <c r="K20" s="756">
        <v>264</v>
      </c>
      <c r="L20" s="757">
        <v>215.4</v>
      </c>
      <c r="M20" s="755"/>
      <c r="N20" s="758"/>
      <c r="O20" s="759">
        <f>L20+M20</f>
        <v>215.4</v>
      </c>
      <c r="P20" s="885" t="s">
        <v>859</v>
      </c>
      <c r="Q20" s="760"/>
    </row>
    <row r="21" spans="1:17" ht="49.25" customHeight="1">
      <c r="A21" s="889"/>
      <c r="B21" s="886"/>
      <c r="C21" s="761" t="s">
        <v>101</v>
      </c>
      <c r="D21" s="709" t="s">
        <v>40</v>
      </c>
      <c r="E21" s="794">
        <v>129</v>
      </c>
      <c r="F21" s="794">
        <v>299.3</v>
      </c>
      <c r="G21" s="794" t="s">
        <v>11</v>
      </c>
      <c r="H21" s="887">
        <v>23</v>
      </c>
      <c r="I21" s="887" t="s">
        <v>860</v>
      </c>
      <c r="J21" s="887">
        <v>840</v>
      </c>
      <c r="K21" s="887">
        <v>840</v>
      </c>
      <c r="L21" s="762">
        <v>299.3</v>
      </c>
      <c r="M21" s="761"/>
      <c r="N21" s="763"/>
      <c r="O21" s="764">
        <f>L21+M21</f>
        <v>299.3</v>
      </c>
      <c r="P21" s="886"/>
      <c r="Q21" s="765"/>
    </row>
    <row r="22" spans="1:17" ht="49.25" customHeight="1">
      <c r="A22" s="889"/>
      <c r="B22" s="886"/>
      <c r="C22" s="761" t="s">
        <v>101</v>
      </c>
      <c r="D22" s="709" t="s">
        <v>40</v>
      </c>
      <c r="E22" s="794">
        <v>155</v>
      </c>
      <c r="F22" s="794">
        <v>541.20000000000005</v>
      </c>
      <c r="G22" s="794" t="s">
        <v>11</v>
      </c>
      <c r="H22" s="887"/>
      <c r="I22" s="887"/>
      <c r="J22" s="887"/>
      <c r="K22" s="887"/>
      <c r="L22" s="762">
        <v>541.20000000000005</v>
      </c>
      <c r="M22" s="761"/>
      <c r="N22" s="763"/>
      <c r="O22" s="764">
        <f>L22+M22</f>
        <v>541.20000000000005</v>
      </c>
      <c r="P22" s="886"/>
      <c r="Q22" s="765"/>
    </row>
    <row r="23" spans="1:17" ht="49.25" customHeight="1">
      <c r="A23" s="889"/>
      <c r="B23" s="886"/>
      <c r="C23" s="761" t="s">
        <v>101</v>
      </c>
      <c r="D23" s="709" t="s">
        <v>40</v>
      </c>
      <c r="E23" s="794">
        <v>126</v>
      </c>
      <c r="F23" s="794">
        <v>362.3</v>
      </c>
      <c r="G23" s="794" t="s">
        <v>11</v>
      </c>
      <c r="H23" s="794">
        <v>23</v>
      </c>
      <c r="I23" s="794">
        <v>47</v>
      </c>
      <c r="J23" s="794">
        <v>288</v>
      </c>
      <c r="K23" s="794">
        <v>288</v>
      </c>
      <c r="L23" s="766">
        <v>213.8</v>
      </c>
      <c r="M23" s="761">
        <v>148.5</v>
      </c>
      <c r="N23" s="763"/>
      <c r="O23" s="764">
        <f>L23+M23</f>
        <v>362.3</v>
      </c>
      <c r="P23" s="886"/>
      <c r="Q23" s="765"/>
    </row>
    <row r="24" spans="1:17" ht="37.25" customHeight="1">
      <c r="A24" s="890"/>
      <c r="B24" s="811" t="s">
        <v>861</v>
      </c>
      <c r="C24" s="767" t="s">
        <v>101</v>
      </c>
      <c r="D24" s="710" t="s">
        <v>40</v>
      </c>
      <c r="E24" s="768">
        <v>127</v>
      </c>
      <c r="F24" s="768">
        <v>110.6</v>
      </c>
      <c r="G24" s="768" t="s">
        <v>11</v>
      </c>
      <c r="H24" s="768"/>
      <c r="I24" s="768"/>
      <c r="J24" s="768"/>
      <c r="K24" s="768"/>
      <c r="L24" s="769"/>
      <c r="M24" s="770"/>
      <c r="N24" s="767">
        <v>109.8</v>
      </c>
      <c r="O24" s="771">
        <f>L24+N24</f>
        <v>109.8</v>
      </c>
      <c r="P24" s="918"/>
      <c r="Q24" s="772"/>
    </row>
    <row r="25" spans="1:17" ht="80.400000000000006" customHeight="1">
      <c r="A25" s="862">
        <f>MAX($A$6:A24)+1</f>
        <v>10</v>
      </c>
      <c r="B25" s="865" t="s">
        <v>845</v>
      </c>
      <c r="C25" s="695" t="s">
        <v>101</v>
      </c>
      <c r="D25" s="784" t="s">
        <v>40</v>
      </c>
      <c r="E25" s="790">
        <v>489</v>
      </c>
      <c r="F25" s="790">
        <v>565.20000000000005</v>
      </c>
      <c r="G25" s="711" t="s">
        <v>11</v>
      </c>
      <c r="H25" s="790">
        <v>23</v>
      </c>
      <c r="I25" s="790" t="s">
        <v>846</v>
      </c>
      <c r="J25" s="711" t="s">
        <v>847</v>
      </c>
      <c r="K25" s="711">
        <f>360+120</f>
        <v>480</v>
      </c>
      <c r="L25" s="697">
        <v>565.20000000000005</v>
      </c>
      <c r="M25" s="790"/>
      <c r="N25" s="698"/>
      <c r="O25" s="699">
        <f>L25+M25</f>
        <v>565.20000000000005</v>
      </c>
      <c r="P25" s="868" t="s">
        <v>848</v>
      </c>
      <c r="Q25" s="700"/>
    </row>
    <row r="26" spans="1:17" ht="80.400000000000006" customHeight="1">
      <c r="A26" s="863"/>
      <c r="B26" s="866"/>
      <c r="C26" s="816" t="s">
        <v>101</v>
      </c>
      <c r="D26" s="788" t="s">
        <v>121</v>
      </c>
      <c r="E26" s="788">
        <v>169</v>
      </c>
      <c r="F26" s="788">
        <v>470.5</v>
      </c>
      <c r="G26" s="587" t="s">
        <v>11</v>
      </c>
      <c r="H26" s="788">
        <v>32</v>
      </c>
      <c r="I26" s="788" t="s">
        <v>865</v>
      </c>
      <c r="J26" s="712">
        <v>312</v>
      </c>
      <c r="K26" s="712">
        <v>312</v>
      </c>
      <c r="L26" s="590">
        <v>470.5</v>
      </c>
      <c r="M26" s="712"/>
      <c r="N26" s="712"/>
      <c r="O26" s="582">
        <f t="shared" ref="O26:O27" si="0">L26+M26+N26</f>
        <v>470.5</v>
      </c>
      <c r="P26" s="869"/>
      <c r="Q26" s="590"/>
    </row>
    <row r="27" spans="1:17" ht="80.400000000000006" customHeight="1">
      <c r="A27" s="864"/>
      <c r="B27" s="867"/>
      <c r="C27" s="817" t="s">
        <v>101</v>
      </c>
      <c r="D27" s="786" t="s">
        <v>40</v>
      </c>
      <c r="E27" s="789">
        <v>299</v>
      </c>
      <c r="F27" s="789">
        <v>365.7</v>
      </c>
      <c r="G27" s="579" t="s">
        <v>11</v>
      </c>
      <c r="H27" s="789">
        <v>23</v>
      </c>
      <c r="I27" s="789">
        <v>113</v>
      </c>
      <c r="J27" s="580">
        <v>360</v>
      </c>
      <c r="K27" s="580"/>
      <c r="L27" s="561">
        <v>365.7</v>
      </c>
      <c r="M27" s="580"/>
      <c r="N27" s="580"/>
      <c r="O27" s="581">
        <f t="shared" si="0"/>
        <v>365.7</v>
      </c>
      <c r="P27" s="793" t="s">
        <v>864</v>
      </c>
      <c r="Q27" s="561"/>
    </row>
    <row r="28" spans="1:17" ht="33" customHeight="1">
      <c r="A28" s="874">
        <f>MAX($A$6:A27)+1</f>
        <v>11</v>
      </c>
      <c r="B28" s="865" t="s">
        <v>920</v>
      </c>
      <c r="C28" s="695" t="s">
        <v>101</v>
      </c>
      <c r="D28" s="696" t="s">
        <v>40</v>
      </c>
      <c r="E28" s="790">
        <v>321</v>
      </c>
      <c r="F28" s="790">
        <v>377.8</v>
      </c>
      <c r="G28" s="790" t="s">
        <v>11</v>
      </c>
      <c r="H28" s="790">
        <v>23</v>
      </c>
      <c r="I28" s="790" t="s">
        <v>849</v>
      </c>
      <c r="J28" s="790">
        <v>384</v>
      </c>
      <c r="K28" s="790">
        <v>384</v>
      </c>
      <c r="L28" s="697">
        <v>377.8</v>
      </c>
      <c r="M28" s="790"/>
      <c r="N28" s="698"/>
      <c r="O28" s="699">
        <f t="shared" ref="O28:O37" si="1">L28+M28</f>
        <v>377.8</v>
      </c>
      <c r="P28" s="865" t="s">
        <v>850</v>
      </c>
      <c r="Q28" s="700"/>
    </row>
    <row r="29" spans="1:17" ht="33" customHeight="1">
      <c r="A29" s="873"/>
      <c r="B29" s="866"/>
      <c r="C29" s="816" t="s">
        <v>101</v>
      </c>
      <c r="D29" s="693" t="s">
        <v>40</v>
      </c>
      <c r="E29" s="788">
        <v>551</v>
      </c>
      <c r="F29" s="788">
        <v>216.9</v>
      </c>
      <c r="G29" s="788" t="s">
        <v>11</v>
      </c>
      <c r="H29" s="788">
        <v>23</v>
      </c>
      <c r="I29" s="788" t="s">
        <v>851</v>
      </c>
      <c r="J29" s="788" t="s">
        <v>852</v>
      </c>
      <c r="K29" s="788">
        <v>192</v>
      </c>
      <c r="L29" s="619">
        <v>216.9</v>
      </c>
      <c r="M29" s="788"/>
      <c r="N29" s="227"/>
      <c r="O29" s="582">
        <f t="shared" si="1"/>
        <v>216.9</v>
      </c>
      <c r="P29" s="866"/>
      <c r="Q29" s="590"/>
    </row>
    <row r="30" spans="1:17" ht="33" customHeight="1">
      <c r="A30" s="873"/>
      <c r="B30" s="866"/>
      <c r="C30" s="816" t="s">
        <v>101</v>
      </c>
      <c r="D30" s="693" t="s">
        <v>40</v>
      </c>
      <c r="E30" s="788">
        <v>488</v>
      </c>
      <c r="F30" s="788">
        <v>292.3</v>
      </c>
      <c r="G30" s="788" t="s">
        <v>11</v>
      </c>
      <c r="H30" s="873">
        <v>23</v>
      </c>
      <c r="I30" s="873" t="s">
        <v>853</v>
      </c>
      <c r="J30" s="873">
        <v>452</v>
      </c>
      <c r="K30" s="873">
        <v>452</v>
      </c>
      <c r="L30" s="619">
        <v>292.3</v>
      </c>
      <c r="M30" s="788"/>
      <c r="N30" s="227"/>
      <c r="O30" s="582">
        <f t="shared" si="1"/>
        <v>292.3</v>
      </c>
      <c r="P30" s="866"/>
      <c r="Q30" s="590"/>
    </row>
    <row r="31" spans="1:17" ht="33" customHeight="1">
      <c r="A31" s="861"/>
      <c r="B31" s="867"/>
      <c r="C31" s="817" t="s">
        <v>101</v>
      </c>
      <c r="D31" s="692" t="s">
        <v>40</v>
      </c>
      <c r="E31" s="789">
        <v>487</v>
      </c>
      <c r="F31" s="789">
        <v>204.9</v>
      </c>
      <c r="G31" s="789" t="s">
        <v>11</v>
      </c>
      <c r="H31" s="861"/>
      <c r="I31" s="861"/>
      <c r="J31" s="861"/>
      <c r="K31" s="861"/>
      <c r="L31" s="452">
        <v>204.9</v>
      </c>
      <c r="M31" s="789"/>
      <c r="N31" s="228"/>
      <c r="O31" s="581">
        <f t="shared" si="1"/>
        <v>204.9</v>
      </c>
      <c r="P31" s="867"/>
      <c r="Q31" s="561"/>
    </row>
    <row r="32" spans="1:17" ht="108.5">
      <c r="A32" s="716">
        <f>MAX($A$6:A31)+1</f>
        <v>12</v>
      </c>
      <c r="B32" s="713" t="s">
        <v>921</v>
      </c>
      <c r="C32" s="714" t="s">
        <v>101</v>
      </c>
      <c r="D32" s="715" t="s">
        <v>40</v>
      </c>
      <c r="E32" s="716">
        <v>110</v>
      </c>
      <c r="F32" s="716">
        <v>355.1</v>
      </c>
      <c r="G32" s="716" t="s">
        <v>11</v>
      </c>
      <c r="H32" s="716">
        <v>23</v>
      </c>
      <c r="I32" s="716" t="s">
        <v>854</v>
      </c>
      <c r="J32" s="716" t="s">
        <v>855</v>
      </c>
      <c r="K32" s="716">
        <f>96+240</f>
        <v>336</v>
      </c>
      <c r="L32" s="717">
        <v>354.3</v>
      </c>
      <c r="M32" s="716">
        <v>0.8</v>
      </c>
      <c r="N32" s="718"/>
      <c r="O32" s="719">
        <f t="shared" si="1"/>
        <v>355.1</v>
      </c>
      <c r="P32" s="720" t="s">
        <v>856</v>
      </c>
      <c r="Q32" s="721"/>
    </row>
    <row r="33" spans="1:17" ht="28.25" customHeight="1">
      <c r="A33" s="874">
        <f>MAX($A$6:A32)+1</f>
        <v>13</v>
      </c>
      <c r="B33" s="865" t="s">
        <v>922</v>
      </c>
      <c r="C33" s="695" t="s">
        <v>101</v>
      </c>
      <c r="D33" s="696" t="s">
        <v>40</v>
      </c>
      <c r="E33" s="790">
        <v>523</v>
      </c>
      <c r="F33" s="790">
        <v>244.9</v>
      </c>
      <c r="G33" s="790" t="s">
        <v>11</v>
      </c>
      <c r="H33" s="874">
        <v>23</v>
      </c>
      <c r="I33" s="874">
        <v>254</v>
      </c>
      <c r="J33" s="874">
        <v>696</v>
      </c>
      <c r="K33" s="874">
        <v>696</v>
      </c>
      <c r="L33" s="697">
        <v>244.9</v>
      </c>
      <c r="M33" s="790"/>
      <c r="N33" s="698"/>
      <c r="O33" s="699">
        <f t="shared" si="1"/>
        <v>244.9</v>
      </c>
      <c r="P33" s="868" t="s">
        <v>857</v>
      </c>
      <c r="Q33" s="700"/>
    </row>
    <row r="34" spans="1:17" ht="28.25" customHeight="1">
      <c r="A34" s="873"/>
      <c r="B34" s="866"/>
      <c r="C34" s="816" t="s">
        <v>101</v>
      </c>
      <c r="D34" s="693" t="s">
        <v>40</v>
      </c>
      <c r="E34" s="788">
        <v>524</v>
      </c>
      <c r="F34" s="788">
        <v>377.9</v>
      </c>
      <c r="G34" s="788" t="s">
        <v>11</v>
      </c>
      <c r="H34" s="873"/>
      <c r="I34" s="873"/>
      <c r="J34" s="873"/>
      <c r="K34" s="873"/>
      <c r="L34" s="619">
        <v>377.9</v>
      </c>
      <c r="M34" s="788"/>
      <c r="N34" s="227"/>
      <c r="O34" s="582">
        <f t="shared" si="1"/>
        <v>377.9</v>
      </c>
      <c r="P34" s="869"/>
      <c r="Q34" s="590"/>
    </row>
    <row r="35" spans="1:17" ht="28.25" customHeight="1">
      <c r="A35" s="861"/>
      <c r="B35" s="867"/>
      <c r="C35" s="817" t="s">
        <v>101</v>
      </c>
      <c r="D35" s="789" t="s">
        <v>121</v>
      </c>
      <c r="E35" s="789">
        <v>265</v>
      </c>
      <c r="F35" s="789">
        <v>513.79999999999995</v>
      </c>
      <c r="G35" s="789" t="s">
        <v>11</v>
      </c>
      <c r="H35" s="789">
        <v>34</v>
      </c>
      <c r="I35" s="789">
        <v>208</v>
      </c>
      <c r="J35" s="789">
        <v>288</v>
      </c>
      <c r="K35" s="789">
        <v>288</v>
      </c>
      <c r="L35" s="452">
        <v>358.8</v>
      </c>
      <c r="M35" s="789"/>
      <c r="N35" s="228"/>
      <c r="O35" s="581">
        <f t="shared" si="1"/>
        <v>358.8</v>
      </c>
      <c r="P35" s="884"/>
      <c r="Q35" s="561"/>
    </row>
    <row r="36" spans="1:17" ht="46.5">
      <c r="A36" s="716">
        <f>MAX($A$6:A35)+1</f>
        <v>14</v>
      </c>
      <c r="B36" s="713" t="s">
        <v>923</v>
      </c>
      <c r="C36" s="714" t="s">
        <v>101</v>
      </c>
      <c r="D36" s="715" t="s">
        <v>40</v>
      </c>
      <c r="E36" s="716">
        <v>271</v>
      </c>
      <c r="F36" s="716">
        <v>379.5</v>
      </c>
      <c r="G36" s="716" t="s">
        <v>11</v>
      </c>
      <c r="H36" s="716">
        <v>23</v>
      </c>
      <c r="I36" s="716">
        <v>118</v>
      </c>
      <c r="J36" s="716">
        <v>216</v>
      </c>
      <c r="K36" s="714">
        <v>216</v>
      </c>
      <c r="L36" s="722">
        <v>261</v>
      </c>
      <c r="M36" s="723"/>
      <c r="N36" s="718"/>
      <c r="O36" s="719">
        <f t="shared" si="1"/>
        <v>261</v>
      </c>
      <c r="P36" s="720" t="s">
        <v>924</v>
      </c>
      <c r="Q36" s="721"/>
    </row>
    <row r="37" spans="1:17" ht="26.4" customHeight="1">
      <c r="A37" s="874">
        <f>MAX($A$6:A36)+1</f>
        <v>15</v>
      </c>
      <c r="B37" s="870" t="s">
        <v>925</v>
      </c>
      <c r="C37" s="695" t="s">
        <v>101</v>
      </c>
      <c r="D37" s="790" t="s">
        <v>121</v>
      </c>
      <c r="E37" s="790">
        <v>177</v>
      </c>
      <c r="F37" s="790">
        <v>477.5</v>
      </c>
      <c r="G37" s="790" t="s">
        <v>11</v>
      </c>
      <c r="H37" s="790">
        <v>34</v>
      </c>
      <c r="I37" s="790" t="s">
        <v>858</v>
      </c>
      <c r="J37" s="790">
        <v>144</v>
      </c>
      <c r="K37" s="790">
        <v>144</v>
      </c>
      <c r="L37" s="724">
        <v>183</v>
      </c>
      <c r="M37" s="725"/>
      <c r="N37" s="698"/>
      <c r="O37" s="699">
        <f t="shared" si="1"/>
        <v>183</v>
      </c>
      <c r="P37" s="874" t="s">
        <v>864</v>
      </c>
      <c r="Q37" s="700"/>
    </row>
    <row r="38" spans="1:17" ht="20">
      <c r="A38" s="873"/>
      <c r="B38" s="871"/>
      <c r="C38" s="816" t="s">
        <v>101</v>
      </c>
      <c r="D38" s="785" t="s">
        <v>40</v>
      </c>
      <c r="E38" s="788">
        <v>429</v>
      </c>
      <c r="F38" s="788">
        <v>375.5</v>
      </c>
      <c r="G38" s="587" t="s">
        <v>11</v>
      </c>
      <c r="H38" s="788">
        <v>23</v>
      </c>
      <c r="I38" s="788">
        <v>163</v>
      </c>
      <c r="J38" s="582">
        <v>360</v>
      </c>
      <c r="K38" s="582">
        <v>360</v>
      </c>
      <c r="L38" s="590">
        <v>375.5</v>
      </c>
      <c r="M38" s="584"/>
      <c r="N38" s="584"/>
      <c r="O38" s="582">
        <f t="shared" ref="O38:O40" si="2">L38+M38+N38</f>
        <v>375.5</v>
      </c>
      <c r="P38" s="873"/>
      <c r="Q38" s="590"/>
    </row>
    <row r="39" spans="1:17" ht="20">
      <c r="A39" s="873"/>
      <c r="B39" s="871"/>
      <c r="C39" s="816" t="s">
        <v>101</v>
      </c>
      <c r="D39" s="785" t="s">
        <v>40</v>
      </c>
      <c r="E39" s="788">
        <v>267</v>
      </c>
      <c r="F39" s="788">
        <v>257.8</v>
      </c>
      <c r="G39" s="587" t="s">
        <v>11</v>
      </c>
      <c r="H39" s="788">
        <v>23</v>
      </c>
      <c r="I39" s="788">
        <v>103</v>
      </c>
      <c r="J39" s="582">
        <v>260</v>
      </c>
      <c r="K39" s="582">
        <v>260</v>
      </c>
      <c r="L39" s="590">
        <v>257.8</v>
      </c>
      <c r="M39" s="584"/>
      <c r="N39" s="584"/>
      <c r="O39" s="582">
        <f t="shared" si="2"/>
        <v>257.8</v>
      </c>
      <c r="P39" s="873"/>
      <c r="Q39" s="590"/>
    </row>
    <row r="40" spans="1:17" ht="20">
      <c r="A40" s="861"/>
      <c r="B40" s="872"/>
      <c r="C40" s="817" t="s">
        <v>101</v>
      </c>
      <c r="D40" s="786" t="s">
        <v>40</v>
      </c>
      <c r="E40" s="789">
        <v>530</v>
      </c>
      <c r="F40" s="789">
        <v>325.60000000000002</v>
      </c>
      <c r="G40" s="579" t="s">
        <v>11</v>
      </c>
      <c r="H40" s="789">
        <v>23</v>
      </c>
      <c r="I40" s="789">
        <v>260</v>
      </c>
      <c r="J40" s="581">
        <v>325.60000000000002</v>
      </c>
      <c r="K40" s="581">
        <v>325.60000000000002</v>
      </c>
      <c r="L40" s="561">
        <v>325.60000000000002</v>
      </c>
      <c r="M40" s="585"/>
      <c r="N40" s="585"/>
      <c r="O40" s="581">
        <f t="shared" si="2"/>
        <v>325.60000000000002</v>
      </c>
      <c r="P40" s="861"/>
      <c r="Q40" s="561"/>
    </row>
    <row r="41" spans="1:17" ht="46.5">
      <c r="A41" s="716">
        <f>MAX($A$6:A40)+1</f>
        <v>16</v>
      </c>
      <c r="B41" s="713" t="s">
        <v>866</v>
      </c>
      <c r="C41" s="714" t="s">
        <v>101</v>
      </c>
      <c r="D41" s="726" t="s">
        <v>40</v>
      </c>
      <c r="E41" s="716">
        <v>251</v>
      </c>
      <c r="F41" s="716">
        <v>607.6</v>
      </c>
      <c r="G41" s="716" t="s">
        <v>11</v>
      </c>
      <c r="H41" s="716">
        <v>23</v>
      </c>
      <c r="I41" s="727" t="s">
        <v>867</v>
      </c>
      <c r="J41" s="719">
        <v>408</v>
      </c>
      <c r="K41" s="719">
        <v>408</v>
      </c>
      <c r="L41" s="721">
        <v>607.6</v>
      </c>
      <c r="M41" s="728"/>
      <c r="N41" s="728"/>
      <c r="O41" s="719">
        <f t="shared" ref="O41" si="3">L41+M41+N41</f>
        <v>607.6</v>
      </c>
      <c r="P41" s="729" t="s">
        <v>868</v>
      </c>
      <c r="Q41" s="721"/>
    </row>
    <row r="42" spans="1:17" ht="43.75" customHeight="1">
      <c r="A42" s="877">
        <f>MAX($A$6:A41)+1</f>
        <v>17</v>
      </c>
      <c r="B42" s="875" t="s">
        <v>38</v>
      </c>
      <c r="C42" s="554" t="s">
        <v>101</v>
      </c>
      <c r="D42" s="796" t="s">
        <v>40</v>
      </c>
      <c r="E42" s="796">
        <v>146</v>
      </c>
      <c r="F42" s="553">
        <v>815.8</v>
      </c>
      <c r="G42" s="553" t="s">
        <v>11</v>
      </c>
      <c r="H42" s="796">
        <v>23</v>
      </c>
      <c r="I42" s="796" t="s">
        <v>24</v>
      </c>
      <c r="J42" s="796">
        <v>288</v>
      </c>
      <c r="K42" s="554">
        <v>288</v>
      </c>
      <c r="L42" s="638">
        <v>290</v>
      </c>
      <c r="M42" s="554"/>
      <c r="N42" s="554"/>
      <c r="O42" s="588">
        <v>290</v>
      </c>
      <c r="P42" s="808" t="s">
        <v>30</v>
      </c>
      <c r="Q42" s="555"/>
    </row>
    <row r="43" spans="1:17" ht="43.75" customHeight="1">
      <c r="A43" s="878"/>
      <c r="B43" s="876"/>
      <c r="C43" s="799" t="s">
        <v>101</v>
      </c>
      <c r="D43" s="788" t="s">
        <v>121</v>
      </c>
      <c r="E43" s="786">
        <v>287</v>
      </c>
      <c r="F43" s="786">
        <v>203.6</v>
      </c>
      <c r="G43" s="786" t="s">
        <v>926</v>
      </c>
      <c r="H43" s="786"/>
      <c r="I43" s="786"/>
      <c r="J43" s="786"/>
      <c r="K43" s="786"/>
      <c r="L43" s="561">
        <v>203.6</v>
      </c>
      <c r="M43" s="799"/>
      <c r="N43" s="799"/>
      <c r="O43" s="562">
        <v>203.6</v>
      </c>
      <c r="P43" s="801" t="s">
        <v>62</v>
      </c>
      <c r="Q43" s="558"/>
    </row>
    <row r="44" spans="1:17" ht="42.65" customHeight="1">
      <c r="A44" s="877">
        <f>MAX($A$6:A43)+1</f>
        <v>18</v>
      </c>
      <c r="B44" s="875" t="s">
        <v>927</v>
      </c>
      <c r="C44" s="554" t="s">
        <v>101</v>
      </c>
      <c r="D44" s="796" t="s">
        <v>40</v>
      </c>
      <c r="E44" s="796">
        <v>264</v>
      </c>
      <c r="F44" s="796">
        <v>260.60000000000002</v>
      </c>
      <c r="G44" s="553" t="s">
        <v>11</v>
      </c>
      <c r="H44" s="796">
        <v>23</v>
      </c>
      <c r="I44" s="796" t="s">
        <v>29</v>
      </c>
      <c r="J44" s="796">
        <v>144</v>
      </c>
      <c r="K44" s="796">
        <v>144</v>
      </c>
      <c r="L44" s="559">
        <v>260.60000000000002</v>
      </c>
      <c r="M44" s="554"/>
      <c r="N44" s="554"/>
      <c r="O44" s="568">
        <v>260.60000000000002</v>
      </c>
      <c r="P44" s="909" t="s">
        <v>34</v>
      </c>
      <c r="Q44" s="555"/>
    </row>
    <row r="45" spans="1:17" ht="42.65" customHeight="1">
      <c r="A45" s="878"/>
      <c r="B45" s="876"/>
      <c r="C45" s="799" t="s">
        <v>101</v>
      </c>
      <c r="D45" s="788" t="s">
        <v>121</v>
      </c>
      <c r="E45" s="786">
        <v>216</v>
      </c>
      <c r="F45" s="786">
        <v>261.5</v>
      </c>
      <c r="G45" s="705" t="s">
        <v>11</v>
      </c>
      <c r="H45" s="786">
        <v>34</v>
      </c>
      <c r="I45" s="786">
        <v>234</v>
      </c>
      <c r="J45" s="786">
        <v>96</v>
      </c>
      <c r="K45" s="786">
        <v>96</v>
      </c>
      <c r="L45" s="561">
        <v>120</v>
      </c>
      <c r="M45" s="799"/>
      <c r="N45" s="799"/>
      <c r="O45" s="562">
        <v>120</v>
      </c>
      <c r="P45" s="903"/>
      <c r="Q45" s="558"/>
    </row>
    <row r="46" spans="1:17" ht="42.65" customHeight="1">
      <c r="A46" s="877">
        <f>MAX($A$6:A45)+1</f>
        <v>19</v>
      </c>
      <c r="B46" s="875" t="s">
        <v>386</v>
      </c>
      <c r="C46" s="554" t="s">
        <v>101</v>
      </c>
      <c r="D46" s="796" t="s">
        <v>40</v>
      </c>
      <c r="E46" s="796">
        <v>159</v>
      </c>
      <c r="F46" s="796">
        <v>1055</v>
      </c>
      <c r="G46" s="553" t="s">
        <v>11</v>
      </c>
      <c r="H46" s="796">
        <v>23</v>
      </c>
      <c r="I46" s="796" t="s">
        <v>129</v>
      </c>
      <c r="J46" s="796" t="s">
        <v>27</v>
      </c>
      <c r="K46" s="796">
        <f>186+96</f>
        <v>282</v>
      </c>
      <c r="L46" s="638">
        <v>360</v>
      </c>
      <c r="M46" s="554"/>
      <c r="N46" s="554"/>
      <c r="O46" s="568">
        <v>360</v>
      </c>
      <c r="P46" s="246" t="s">
        <v>35</v>
      </c>
      <c r="Q46" s="555"/>
    </row>
    <row r="47" spans="1:17" ht="42.65" customHeight="1">
      <c r="A47" s="878"/>
      <c r="B47" s="876"/>
      <c r="C47" s="799" t="s">
        <v>110</v>
      </c>
      <c r="D47" s="786" t="s">
        <v>40</v>
      </c>
      <c r="E47" s="799">
        <v>172</v>
      </c>
      <c r="F47" s="799">
        <v>57</v>
      </c>
      <c r="G47" s="799" t="s">
        <v>11</v>
      </c>
      <c r="H47" s="799"/>
      <c r="I47" s="799"/>
      <c r="J47" s="799"/>
      <c r="K47" s="799"/>
      <c r="L47" s="556">
        <v>57</v>
      </c>
      <c r="M47" s="556"/>
      <c r="N47" s="556"/>
      <c r="O47" s="569">
        <f>L47+M47+N47</f>
        <v>57</v>
      </c>
      <c r="P47" s="793" t="s">
        <v>62</v>
      </c>
      <c r="Q47" s="558"/>
    </row>
    <row r="48" spans="1:17" ht="57" customHeight="1">
      <c r="A48" s="893">
        <f>MAX($A$6:A47)+1</f>
        <v>20</v>
      </c>
      <c r="B48" s="894" t="s">
        <v>929</v>
      </c>
      <c r="C48" s="798" t="s">
        <v>101</v>
      </c>
      <c r="D48" s="797" t="s">
        <v>40</v>
      </c>
      <c r="E48" s="797">
        <v>322</v>
      </c>
      <c r="F48" s="797">
        <v>525.5</v>
      </c>
      <c r="G48" s="753" t="s">
        <v>11</v>
      </c>
      <c r="H48" s="797">
        <v>23</v>
      </c>
      <c r="I48" s="797" t="s">
        <v>25</v>
      </c>
      <c r="J48" s="797">
        <v>360</v>
      </c>
      <c r="K48" s="797">
        <v>360</v>
      </c>
      <c r="L48" s="730">
        <v>400</v>
      </c>
      <c r="M48" s="798"/>
      <c r="N48" s="798"/>
      <c r="O48" s="731">
        <v>400</v>
      </c>
      <c r="P48" s="879" t="s">
        <v>36</v>
      </c>
      <c r="Q48" s="732"/>
    </row>
    <row r="49" spans="1:17" ht="57" customHeight="1">
      <c r="A49" s="864"/>
      <c r="B49" s="884"/>
      <c r="C49" s="799" t="s">
        <v>101</v>
      </c>
      <c r="D49" s="786" t="s">
        <v>40</v>
      </c>
      <c r="E49" s="786">
        <v>159</v>
      </c>
      <c r="F49" s="786">
        <v>1055</v>
      </c>
      <c r="G49" s="705" t="s">
        <v>11</v>
      </c>
      <c r="H49" s="786">
        <v>23</v>
      </c>
      <c r="I49" s="786" t="s">
        <v>26</v>
      </c>
      <c r="J49" s="786">
        <v>156</v>
      </c>
      <c r="K49" s="786">
        <v>156</v>
      </c>
      <c r="L49" s="637">
        <v>170</v>
      </c>
      <c r="M49" s="799"/>
      <c r="N49" s="799"/>
      <c r="O49" s="557">
        <v>170</v>
      </c>
      <c r="P49" s="880"/>
      <c r="Q49" s="558"/>
    </row>
    <row r="50" spans="1:17" s="140" customFormat="1" ht="61.25" customHeight="1">
      <c r="A50" s="574">
        <f>MAX($A$6:A49)+1</f>
        <v>21</v>
      </c>
      <c r="B50" s="567" t="s">
        <v>350</v>
      </c>
      <c r="C50" s="549" t="s">
        <v>101</v>
      </c>
      <c r="D50" s="565" t="s">
        <v>40</v>
      </c>
      <c r="E50" s="574">
        <v>566</v>
      </c>
      <c r="F50" s="574">
        <v>314.10000000000002</v>
      </c>
      <c r="G50" s="574" t="s">
        <v>11</v>
      </c>
      <c r="H50" s="574"/>
      <c r="I50" s="574"/>
      <c r="J50" s="574"/>
      <c r="K50" s="574"/>
      <c r="L50" s="573">
        <v>314.10000000000002</v>
      </c>
      <c r="M50" s="574"/>
      <c r="N50" s="574"/>
      <c r="O50" s="566">
        <v>314.10000000000002</v>
      </c>
      <c r="P50" s="629" t="s">
        <v>62</v>
      </c>
      <c r="Q50" s="576"/>
    </row>
    <row r="51" spans="1:17" s="36" customFormat="1" ht="93.65" customHeight="1">
      <c r="A51" s="881">
        <f>MAX($A$6:A50)+1</f>
        <v>22</v>
      </c>
      <c r="B51" s="894" t="s">
        <v>47</v>
      </c>
      <c r="C51" s="798" t="s">
        <v>101</v>
      </c>
      <c r="D51" s="797" t="s">
        <v>40</v>
      </c>
      <c r="E51" s="798">
        <v>165</v>
      </c>
      <c r="F51" s="798">
        <v>207.7</v>
      </c>
      <c r="G51" s="798" t="s">
        <v>11</v>
      </c>
      <c r="H51" s="798"/>
      <c r="I51" s="798"/>
      <c r="J51" s="798"/>
      <c r="K51" s="798"/>
      <c r="L51" s="733">
        <v>207.7</v>
      </c>
      <c r="M51" s="798"/>
      <c r="N51" s="798"/>
      <c r="O51" s="734">
        <f>L51+M51+N51</f>
        <v>207.7</v>
      </c>
      <c r="P51" s="879" t="s">
        <v>62</v>
      </c>
      <c r="Q51" s="893"/>
    </row>
    <row r="52" spans="1:17" s="36" customFormat="1" ht="93.65" customHeight="1">
      <c r="A52" s="883"/>
      <c r="B52" s="884"/>
      <c r="C52" s="799" t="s">
        <v>101</v>
      </c>
      <c r="D52" s="786" t="s">
        <v>40</v>
      </c>
      <c r="E52" s="799">
        <v>495</v>
      </c>
      <c r="F52" s="799">
        <v>200</v>
      </c>
      <c r="G52" s="799" t="s">
        <v>11</v>
      </c>
      <c r="H52" s="799"/>
      <c r="I52" s="799"/>
      <c r="J52" s="799"/>
      <c r="K52" s="799"/>
      <c r="L52" s="556">
        <v>200</v>
      </c>
      <c r="M52" s="799"/>
      <c r="N52" s="799"/>
      <c r="O52" s="569">
        <f>L52+M52+N52</f>
        <v>200</v>
      </c>
      <c r="P52" s="880"/>
      <c r="Q52" s="864"/>
    </row>
    <row r="53" spans="1:17" s="36" customFormat="1" ht="24.65" customHeight="1">
      <c r="A53" s="923">
        <f>MAX($A$6:A52)+1</f>
        <v>23</v>
      </c>
      <c r="B53" s="875" t="s">
        <v>46</v>
      </c>
      <c r="C53" s="735" t="s">
        <v>101</v>
      </c>
      <c r="D53" s="813" t="s">
        <v>121</v>
      </c>
      <c r="E53" s="736">
        <v>216</v>
      </c>
      <c r="F53" s="736">
        <v>261.5</v>
      </c>
      <c r="G53" s="737" t="s">
        <v>11</v>
      </c>
      <c r="H53" s="737"/>
      <c r="I53" s="737"/>
      <c r="J53" s="737"/>
      <c r="K53" s="737"/>
      <c r="L53" s="737">
        <v>141.5</v>
      </c>
      <c r="M53" s="737"/>
      <c r="N53" s="737"/>
      <c r="O53" s="738">
        <v>141.5</v>
      </c>
      <c r="P53" s="908" t="s">
        <v>62</v>
      </c>
      <c r="Q53" s="559"/>
    </row>
    <row r="54" spans="1:17" s="36" customFormat="1" ht="24.65" customHeight="1">
      <c r="A54" s="924"/>
      <c r="B54" s="921"/>
      <c r="C54" s="803" t="s">
        <v>101</v>
      </c>
      <c r="D54" s="785" t="s">
        <v>40</v>
      </c>
      <c r="E54" s="803">
        <v>322</v>
      </c>
      <c r="F54" s="803">
        <v>525.5</v>
      </c>
      <c r="G54" s="803" t="s">
        <v>11</v>
      </c>
      <c r="H54" s="803"/>
      <c r="I54" s="803"/>
      <c r="J54" s="803"/>
      <c r="K54" s="803"/>
      <c r="L54" s="589">
        <v>125.5</v>
      </c>
      <c r="M54" s="803"/>
      <c r="N54" s="803"/>
      <c r="O54" s="583">
        <f>SUM(L54:N54)</f>
        <v>125.5</v>
      </c>
      <c r="P54" s="905"/>
      <c r="Q54" s="590"/>
    </row>
    <row r="55" spans="1:17" s="36" customFormat="1" ht="24.65" customHeight="1">
      <c r="A55" s="924"/>
      <c r="B55" s="921"/>
      <c r="C55" s="803" t="s">
        <v>101</v>
      </c>
      <c r="D55" s="785" t="s">
        <v>40</v>
      </c>
      <c r="E55" s="803">
        <v>411</v>
      </c>
      <c r="F55" s="803">
        <v>175.6</v>
      </c>
      <c r="G55" s="803" t="s">
        <v>11</v>
      </c>
      <c r="H55" s="803"/>
      <c r="I55" s="803"/>
      <c r="J55" s="803"/>
      <c r="K55" s="803"/>
      <c r="L55" s="589">
        <v>175.6</v>
      </c>
      <c r="M55" s="803"/>
      <c r="N55" s="803"/>
      <c r="O55" s="591">
        <f>L55+M55+N55</f>
        <v>175.6</v>
      </c>
      <c r="P55" s="905"/>
      <c r="Q55" s="590"/>
    </row>
    <row r="56" spans="1:17" s="36" customFormat="1" ht="24.65" customHeight="1">
      <c r="A56" s="924"/>
      <c r="B56" s="921"/>
      <c r="C56" s="803" t="s">
        <v>101</v>
      </c>
      <c r="D56" s="785" t="s">
        <v>40</v>
      </c>
      <c r="E56" s="785">
        <v>412</v>
      </c>
      <c r="F56" s="785">
        <v>200.2</v>
      </c>
      <c r="G56" s="803" t="s">
        <v>11</v>
      </c>
      <c r="H56" s="803"/>
      <c r="I56" s="803"/>
      <c r="J56" s="803"/>
      <c r="K56" s="803"/>
      <c r="L56" s="589">
        <v>170.2</v>
      </c>
      <c r="M56" s="803"/>
      <c r="N56" s="803"/>
      <c r="O56" s="591">
        <v>170.2</v>
      </c>
      <c r="P56" s="905"/>
      <c r="Q56" s="590"/>
    </row>
    <row r="57" spans="1:17" s="36" customFormat="1" ht="24.65" customHeight="1">
      <c r="A57" s="924"/>
      <c r="B57" s="921"/>
      <c r="C57" s="803" t="s">
        <v>101</v>
      </c>
      <c r="D57" s="785" t="s">
        <v>40</v>
      </c>
      <c r="E57" s="803">
        <v>510</v>
      </c>
      <c r="F57" s="803">
        <v>147</v>
      </c>
      <c r="G57" s="803" t="s">
        <v>11</v>
      </c>
      <c r="H57" s="803"/>
      <c r="I57" s="803"/>
      <c r="J57" s="803"/>
      <c r="K57" s="803"/>
      <c r="L57" s="589">
        <v>147</v>
      </c>
      <c r="M57" s="803"/>
      <c r="N57" s="803"/>
      <c r="O57" s="591">
        <f>L57+M57+N57</f>
        <v>147</v>
      </c>
      <c r="P57" s="905"/>
      <c r="Q57" s="590"/>
    </row>
    <row r="58" spans="1:17" s="36" customFormat="1" ht="24.65" customHeight="1">
      <c r="A58" s="924"/>
      <c r="B58" s="921"/>
      <c r="C58" s="803" t="s">
        <v>101</v>
      </c>
      <c r="D58" s="785" t="s">
        <v>40</v>
      </c>
      <c r="E58" s="803">
        <v>541</v>
      </c>
      <c r="F58" s="803">
        <v>237.3</v>
      </c>
      <c r="G58" s="803" t="s">
        <v>11</v>
      </c>
      <c r="H58" s="803"/>
      <c r="I58" s="803"/>
      <c r="J58" s="803"/>
      <c r="K58" s="803"/>
      <c r="L58" s="589">
        <v>237.3</v>
      </c>
      <c r="M58" s="803"/>
      <c r="N58" s="803"/>
      <c r="O58" s="591">
        <f t="shared" ref="O58:O70" si="4">L58+M58+N58</f>
        <v>237.3</v>
      </c>
      <c r="P58" s="905"/>
      <c r="Q58" s="590"/>
    </row>
    <row r="59" spans="1:17" s="36" customFormat="1" ht="24.65" customHeight="1">
      <c r="A59" s="901"/>
      <c r="B59" s="876"/>
      <c r="C59" s="799" t="s">
        <v>101</v>
      </c>
      <c r="D59" s="786" t="s">
        <v>40</v>
      </c>
      <c r="E59" s="799">
        <v>193</v>
      </c>
      <c r="F59" s="799">
        <v>344.5</v>
      </c>
      <c r="G59" s="799" t="s">
        <v>11</v>
      </c>
      <c r="H59" s="799"/>
      <c r="I59" s="799"/>
      <c r="J59" s="799"/>
      <c r="K59" s="799"/>
      <c r="L59" s="556">
        <v>344.5</v>
      </c>
      <c r="M59" s="799"/>
      <c r="N59" s="799"/>
      <c r="O59" s="569">
        <f t="shared" si="4"/>
        <v>344.5</v>
      </c>
      <c r="P59" s="880"/>
      <c r="Q59" s="561"/>
    </row>
    <row r="60" spans="1:17" s="36" customFormat="1" ht="53.4" customHeight="1">
      <c r="A60" s="881">
        <f>MAX($A$6:A59)+1</f>
        <v>24</v>
      </c>
      <c r="B60" s="894" t="s">
        <v>48</v>
      </c>
      <c r="C60" s="798" t="s">
        <v>101</v>
      </c>
      <c r="D60" s="797" t="s">
        <v>40</v>
      </c>
      <c r="E60" s="798">
        <v>445</v>
      </c>
      <c r="F60" s="798">
        <v>222.5</v>
      </c>
      <c r="G60" s="798" t="s">
        <v>11</v>
      </c>
      <c r="H60" s="798"/>
      <c r="I60" s="798"/>
      <c r="J60" s="798"/>
      <c r="K60" s="798"/>
      <c r="L60" s="733">
        <v>222.5</v>
      </c>
      <c r="M60" s="798"/>
      <c r="N60" s="798"/>
      <c r="O60" s="734">
        <f t="shared" si="4"/>
        <v>222.5</v>
      </c>
      <c r="P60" s="879" t="s">
        <v>62</v>
      </c>
      <c r="Q60" s="730"/>
    </row>
    <row r="61" spans="1:17" s="36" customFormat="1" ht="53.4" customHeight="1">
      <c r="A61" s="883"/>
      <c r="B61" s="884"/>
      <c r="C61" s="799" t="s">
        <v>101</v>
      </c>
      <c r="D61" s="786" t="s">
        <v>40</v>
      </c>
      <c r="E61" s="799">
        <v>214</v>
      </c>
      <c r="F61" s="799">
        <v>141.80000000000001</v>
      </c>
      <c r="G61" s="799" t="s">
        <v>11</v>
      </c>
      <c r="H61" s="799"/>
      <c r="I61" s="799"/>
      <c r="J61" s="799"/>
      <c r="K61" s="799"/>
      <c r="L61" s="556">
        <v>141.80000000000001</v>
      </c>
      <c r="M61" s="799"/>
      <c r="N61" s="799"/>
      <c r="O61" s="569">
        <f t="shared" si="4"/>
        <v>141.80000000000001</v>
      </c>
      <c r="P61" s="880"/>
      <c r="Q61" s="561"/>
    </row>
    <row r="62" spans="1:17" s="36" customFormat="1" ht="27.65" customHeight="1">
      <c r="A62" s="900">
        <f>MAX($A$6:A61)+1</f>
        <v>25</v>
      </c>
      <c r="B62" s="875" t="s">
        <v>53</v>
      </c>
      <c r="C62" s="554" t="s">
        <v>101</v>
      </c>
      <c r="D62" s="796" t="s">
        <v>40</v>
      </c>
      <c r="E62" s="554">
        <v>350</v>
      </c>
      <c r="F62" s="554">
        <v>194</v>
      </c>
      <c r="G62" s="554" t="s">
        <v>11</v>
      </c>
      <c r="H62" s="554"/>
      <c r="I62" s="554"/>
      <c r="J62" s="554"/>
      <c r="K62" s="554"/>
      <c r="L62" s="552">
        <v>194</v>
      </c>
      <c r="M62" s="554"/>
      <c r="N62" s="554"/>
      <c r="O62" s="588">
        <f t="shared" si="4"/>
        <v>194</v>
      </c>
      <c r="P62" s="909" t="s">
        <v>62</v>
      </c>
      <c r="Q62" s="877"/>
    </row>
    <row r="63" spans="1:17" s="36" customFormat="1" ht="27.65" customHeight="1">
      <c r="A63" s="924"/>
      <c r="B63" s="921"/>
      <c r="C63" s="803" t="s">
        <v>101</v>
      </c>
      <c r="D63" s="785" t="s">
        <v>40</v>
      </c>
      <c r="E63" s="803">
        <v>346</v>
      </c>
      <c r="F63" s="803">
        <v>285.5</v>
      </c>
      <c r="G63" s="803" t="s">
        <v>11</v>
      </c>
      <c r="H63" s="803"/>
      <c r="I63" s="803"/>
      <c r="J63" s="803"/>
      <c r="K63" s="803"/>
      <c r="L63" s="589">
        <v>285.5</v>
      </c>
      <c r="M63" s="803"/>
      <c r="N63" s="803"/>
      <c r="O63" s="591">
        <f t="shared" si="4"/>
        <v>285.5</v>
      </c>
      <c r="P63" s="910"/>
      <c r="Q63" s="891"/>
    </row>
    <row r="64" spans="1:17" s="36" customFormat="1" ht="27.65" customHeight="1">
      <c r="A64" s="924"/>
      <c r="B64" s="921"/>
      <c r="C64" s="803" t="s">
        <v>101</v>
      </c>
      <c r="D64" s="785" t="s">
        <v>40</v>
      </c>
      <c r="E64" s="803">
        <v>300</v>
      </c>
      <c r="F64" s="803">
        <v>238.7</v>
      </c>
      <c r="G64" s="803" t="s">
        <v>11</v>
      </c>
      <c r="H64" s="803"/>
      <c r="I64" s="803"/>
      <c r="J64" s="803"/>
      <c r="K64" s="803"/>
      <c r="L64" s="589">
        <v>238.7</v>
      </c>
      <c r="M64" s="803"/>
      <c r="N64" s="803"/>
      <c r="O64" s="591">
        <f t="shared" si="4"/>
        <v>238.7</v>
      </c>
      <c r="P64" s="910"/>
      <c r="Q64" s="891"/>
    </row>
    <row r="65" spans="1:17" s="36" customFormat="1" ht="27.65" customHeight="1">
      <c r="A65" s="924"/>
      <c r="B65" s="921"/>
      <c r="C65" s="803" t="s">
        <v>101</v>
      </c>
      <c r="D65" s="785" t="s">
        <v>40</v>
      </c>
      <c r="E65" s="803">
        <v>513</v>
      </c>
      <c r="F65" s="803">
        <v>381.7</v>
      </c>
      <c r="G65" s="803" t="s">
        <v>11</v>
      </c>
      <c r="H65" s="803"/>
      <c r="I65" s="803"/>
      <c r="J65" s="803"/>
      <c r="K65" s="803"/>
      <c r="L65" s="589">
        <v>381.7</v>
      </c>
      <c r="M65" s="803"/>
      <c r="N65" s="803"/>
      <c r="O65" s="591">
        <f t="shared" si="4"/>
        <v>381.7</v>
      </c>
      <c r="P65" s="910"/>
      <c r="Q65" s="891"/>
    </row>
    <row r="66" spans="1:17" s="36" customFormat="1" ht="27.65" customHeight="1">
      <c r="A66" s="924"/>
      <c r="B66" s="921"/>
      <c r="C66" s="803" t="s">
        <v>101</v>
      </c>
      <c r="D66" s="785" t="s">
        <v>40</v>
      </c>
      <c r="E66" s="803">
        <v>533</v>
      </c>
      <c r="F66" s="803">
        <v>114.8</v>
      </c>
      <c r="G66" s="803" t="s">
        <v>11</v>
      </c>
      <c r="H66" s="803"/>
      <c r="I66" s="803"/>
      <c r="J66" s="803"/>
      <c r="K66" s="803"/>
      <c r="L66" s="589">
        <v>114.8</v>
      </c>
      <c r="M66" s="803"/>
      <c r="N66" s="803"/>
      <c r="O66" s="591">
        <f t="shared" si="4"/>
        <v>114.8</v>
      </c>
      <c r="P66" s="910"/>
      <c r="Q66" s="891"/>
    </row>
    <row r="67" spans="1:17" s="36" customFormat="1" ht="27.65" customHeight="1">
      <c r="A67" s="901"/>
      <c r="B67" s="876"/>
      <c r="C67" s="799" t="s">
        <v>101</v>
      </c>
      <c r="D67" s="786" t="s">
        <v>40</v>
      </c>
      <c r="E67" s="799">
        <v>552</v>
      </c>
      <c r="F67" s="799">
        <v>206.9</v>
      </c>
      <c r="G67" s="799" t="s">
        <v>11</v>
      </c>
      <c r="H67" s="799"/>
      <c r="I67" s="799"/>
      <c r="J67" s="799"/>
      <c r="K67" s="799"/>
      <c r="L67" s="556">
        <v>206.9</v>
      </c>
      <c r="M67" s="799"/>
      <c r="N67" s="799"/>
      <c r="O67" s="569">
        <f t="shared" si="4"/>
        <v>206.9</v>
      </c>
      <c r="P67" s="903"/>
      <c r="Q67" s="878"/>
    </row>
    <row r="68" spans="1:17" s="36" customFormat="1" ht="45" customHeight="1">
      <c r="A68" s="804">
        <f>MAX($A$6:A67)+1</f>
        <v>26</v>
      </c>
      <c r="B68" s="593" t="s">
        <v>119</v>
      </c>
      <c r="C68" s="549" t="s">
        <v>101</v>
      </c>
      <c r="D68" s="786" t="s">
        <v>843</v>
      </c>
      <c r="E68" s="804">
        <v>19</v>
      </c>
      <c r="F68" s="804">
        <v>38.200000000000003</v>
      </c>
      <c r="G68" s="804" t="s">
        <v>60</v>
      </c>
      <c r="H68" s="804"/>
      <c r="I68" s="804"/>
      <c r="J68" s="804"/>
      <c r="K68" s="804"/>
      <c r="L68" s="570">
        <v>38.200000000000003</v>
      </c>
      <c r="M68" s="804"/>
      <c r="N68" s="804"/>
      <c r="O68" s="592">
        <f t="shared" si="4"/>
        <v>38.200000000000003</v>
      </c>
      <c r="P68" s="809" t="s">
        <v>62</v>
      </c>
      <c r="Q68" s="577"/>
    </row>
    <row r="69" spans="1:17" s="36" customFormat="1" ht="37.75" customHeight="1">
      <c r="A69" s="928">
        <f>MAX($A$6:A68)+1</f>
        <v>27</v>
      </c>
      <c r="B69" s="922" t="s">
        <v>49</v>
      </c>
      <c r="C69" s="814" t="s">
        <v>101</v>
      </c>
      <c r="D69" s="812" t="s">
        <v>40</v>
      </c>
      <c r="E69" s="814">
        <v>464</v>
      </c>
      <c r="F69" s="814">
        <v>343</v>
      </c>
      <c r="G69" s="814" t="s">
        <v>11</v>
      </c>
      <c r="H69" s="814">
        <v>32</v>
      </c>
      <c r="I69" s="814" t="s">
        <v>51</v>
      </c>
      <c r="J69" s="814" t="s">
        <v>63</v>
      </c>
      <c r="K69" s="814">
        <v>288</v>
      </c>
      <c r="L69" s="775">
        <v>343</v>
      </c>
      <c r="M69" s="814"/>
      <c r="N69" s="814"/>
      <c r="O69" s="776">
        <f t="shared" si="4"/>
        <v>343</v>
      </c>
      <c r="P69" s="919" t="s">
        <v>930</v>
      </c>
      <c r="Q69" s="777"/>
    </row>
    <row r="70" spans="1:17" s="36" customFormat="1" ht="37.75" customHeight="1">
      <c r="A70" s="882"/>
      <c r="B70" s="869"/>
      <c r="C70" s="803" t="s">
        <v>101</v>
      </c>
      <c r="D70" s="785" t="s">
        <v>40</v>
      </c>
      <c r="E70" s="803">
        <v>498</v>
      </c>
      <c r="F70" s="803">
        <v>495.9</v>
      </c>
      <c r="G70" s="803" t="s">
        <v>11</v>
      </c>
      <c r="H70" s="803">
        <v>32</v>
      </c>
      <c r="I70" s="803" t="s">
        <v>50</v>
      </c>
      <c r="J70" s="803">
        <v>336</v>
      </c>
      <c r="K70" s="803">
        <v>336</v>
      </c>
      <c r="L70" s="589">
        <v>495.9</v>
      </c>
      <c r="M70" s="803"/>
      <c r="N70" s="803"/>
      <c r="O70" s="591">
        <f t="shared" si="4"/>
        <v>495.9</v>
      </c>
      <c r="P70" s="863"/>
      <c r="Q70" s="590"/>
    </row>
    <row r="71" spans="1:17" s="36" customFormat="1" ht="37.75" customHeight="1">
      <c r="A71" s="883"/>
      <c r="B71" s="884"/>
      <c r="C71" s="799" t="s">
        <v>101</v>
      </c>
      <c r="D71" s="786" t="s">
        <v>841</v>
      </c>
      <c r="E71" s="799">
        <v>3</v>
      </c>
      <c r="F71" s="799">
        <v>287.2</v>
      </c>
      <c r="G71" s="799" t="s">
        <v>60</v>
      </c>
      <c r="H71" s="799"/>
      <c r="I71" s="799"/>
      <c r="J71" s="799"/>
      <c r="K71" s="799"/>
      <c r="L71" s="556">
        <v>287.2</v>
      </c>
      <c r="M71" s="799"/>
      <c r="N71" s="799"/>
      <c r="O71" s="569">
        <v>287.2</v>
      </c>
      <c r="P71" s="801" t="s">
        <v>62</v>
      </c>
      <c r="Q71" s="561"/>
    </row>
    <row r="72" spans="1:17" s="36" customFormat="1" ht="55.75" customHeight="1">
      <c r="A72" s="804">
        <f>MAX($A$6:A71)+1</f>
        <v>28</v>
      </c>
      <c r="B72" s="802" t="s">
        <v>54</v>
      </c>
      <c r="C72" s="549" t="s">
        <v>101</v>
      </c>
      <c r="D72" s="795" t="s">
        <v>40</v>
      </c>
      <c r="E72" s="804">
        <v>534</v>
      </c>
      <c r="F72" s="804">
        <v>153.9</v>
      </c>
      <c r="G72" s="804" t="s">
        <v>11</v>
      </c>
      <c r="H72" s="804"/>
      <c r="I72" s="804"/>
      <c r="J72" s="804"/>
      <c r="K72" s="804"/>
      <c r="L72" s="570">
        <v>153.9</v>
      </c>
      <c r="M72" s="804"/>
      <c r="N72" s="804"/>
      <c r="O72" s="592">
        <f t="shared" ref="O72:O77" si="5">L72+M72+N72</f>
        <v>153.9</v>
      </c>
      <c r="P72" s="809" t="s">
        <v>62</v>
      </c>
      <c r="Q72" s="577"/>
    </row>
    <row r="73" spans="1:17" s="36" customFormat="1" ht="49.75" customHeight="1">
      <c r="A73" s="896">
        <f>MAX($A$6:A72)+1</f>
        <v>29</v>
      </c>
      <c r="B73" s="895" t="s">
        <v>55</v>
      </c>
      <c r="C73" s="855" t="s">
        <v>101</v>
      </c>
      <c r="D73" s="856" t="s">
        <v>40</v>
      </c>
      <c r="E73" s="855">
        <v>360</v>
      </c>
      <c r="F73" s="855">
        <v>160</v>
      </c>
      <c r="G73" s="855" t="s">
        <v>11</v>
      </c>
      <c r="H73" s="855"/>
      <c r="I73" s="855"/>
      <c r="J73" s="855"/>
      <c r="K73" s="855"/>
      <c r="L73" s="857">
        <v>160</v>
      </c>
      <c r="M73" s="855"/>
      <c r="N73" s="855"/>
      <c r="O73" s="858">
        <f t="shared" si="5"/>
        <v>160</v>
      </c>
      <c r="P73" s="911" t="s">
        <v>62</v>
      </c>
      <c r="Q73" s="859"/>
    </row>
    <row r="74" spans="1:17" s="36" customFormat="1" ht="49.75" customHeight="1">
      <c r="A74" s="883"/>
      <c r="B74" s="884"/>
      <c r="C74" s="847" t="s">
        <v>101</v>
      </c>
      <c r="D74" s="849" t="s">
        <v>121</v>
      </c>
      <c r="E74" s="847">
        <v>266</v>
      </c>
      <c r="F74" s="847">
        <v>359.2</v>
      </c>
      <c r="G74" s="847" t="s">
        <v>11</v>
      </c>
      <c r="H74" s="847"/>
      <c r="I74" s="847"/>
      <c r="J74" s="847"/>
      <c r="K74" s="847"/>
      <c r="L74" s="556">
        <v>167.2</v>
      </c>
      <c r="M74" s="847"/>
      <c r="N74" s="847"/>
      <c r="O74" s="569">
        <f t="shared" si="5"/>
        <v>167.2</v>
      </c>
      <c r="P74" s="880"/>
      <c r="Q74" s="561"/>
    </row>
    <row r="75" spans="1:17" s="36" customFormat="1" ht="72" customHeight="1">
      <c r="A75" s="574">
        <f>MAX($A$6:A74)+1</f>
        <v>30</v>
      </c>
      <c r="B75" s="694" t="s">
        <v>931</v>
      </c>
      <c r="C75" s="549" t="s">
        <v>101</v>
      </c>
      <c r="D75" s="543" t="s">
        <v>121</v>
      </c>
      <c r="E75" s="549">
        <v>266</v>
      </c>
      <c r="F75" s="549">
        <v>359.2</v>
      </c>
      <c r="G75" s="549" t="s">
        <v>11</v>
      </c>
      <c r="H75" s="549"/>
      <c r="I75" s="549"/>
      <c r="J75" s="549"/>
      <c r="K75" s="549"/>
      <c r="L75" s="542">
        <v>192</v>
      </c>
      <c r="M75" s="549"/>
      <c r="N75" s="549"/>
      <c r="O75" s="594">
        <f t="shared" si="5"/>
        <v>192</v>
      </c>
      <c r="P75" s="629" t="s">
        <v>62</v>
      </c>
      <c r="Q75" s="576"/>
    </row>
    <row r="76" spans="1:17" s="36" customFormat="1" ht="48" customHeight="1">
      <c r="A76" s="574">
        <f>MAX($A$6:A75)+1</f>
        <v>31</v>
      </c>
      <c r="B76" s="567" t="s">
        <v>384</v>
      </c>
      <c r="C76" s="549" t="s">
        <v>101</v>
      </c>
      <c r="D76" s="565" t="s">
        <v>121</v>
      </c>
      <c r="E76" s="574">
        <v>278</v>
      </c>
      <c r="F76" s="574">
        <v>595.29999999999995</v>
      </c>
      <c r="G76" s="574" t="s">
        <v>11</v>
      </c>
      <c r="H76" s="595">
        <v>34</v>
      </c>
      <c r="I76" s="595">
        <v>251</v>
      </c>
      <c r="J76" s="595">
        <v>600</v>
      </c>
      <c r="K76" s="595">
        <v>600</v>
      </c>
      <c r="L76" s="573">
        <v>23.4</v>
      </c>
      <c r="M76" s="574"/>
      <c r="N76" s="574"/>
      <c r="O76" s="566">
        <f t="shared" si="5"/>
        <v>23.4</v>
      </c>
      <c r="P76" s="629" t="s">
        <v>66</v>
      </c>
      <c r="Q76" s="576"/>
    </row>
    <row r="77" spans="1:17" s="36" customFormat="1" ht="110.4" customHeight="1">
      <c r="A77" s="574">
        <f>MAX($A$6:A76)+1</f>
        <v>32</v>
      </c>
      <c r="B77" s="567" t="s">
        <v>42</v>
      </c>
      <c r="C77" s="549" t="s">
        <v>101</v>
      </c>
      <c r="D77" s="565" t="s">
        <v>121</v>
      </c>
      <c r="E77" s="574">
        <v>165</v>
      </c>
      <c r="F77" s="574">
        <v>60.3</v>
      </c>
      <c r="G77" s="574" t="s">
        <v>11</v>
      </c>
      <c r="H77" s="565">
        <v>34</v>
      </c>
      <c r="I77" s="565">
        <v>170</v>
      </c>
      <c r="J77" s="565">
        <v>210</v>
      </c>
      <c r="K77" s="565">
        <v>210</v>
      </c>
      <c r="L77" s="573">
        <v>60.3</v>
      </c>
      <c r="M77" s="574"/>
      <c r="N77" s="574"/>
      <c r="O77" s="566">
        <f t="shared" si="5"/>
        <v>60.3</v>
      </c>
      <c r="P77" s="629" t="s">
        <v>67</v>
      </c>
      <c r="Q77" s="576"/>
    </row>
    <row r="78" spans="1:17" s="36" customFormat="1" ht="38.4" customHeight="1">
      <c r="A78" s="881">
        <f>MAX($A$6:A77)+1</f>
        <v>33</v>
      </c>
      <c r="B78" s="894" t="s">
        <v>69</v>
      </c>
      <c r="C78" s="798" t="s">
        <v>101</v>
      </c>
      <c r="D78" s="797" t="s">
        <v>843</v>
      </c>
      <c r="E78" s="798">
        <v>2</v>
      </c>
      <c r="F78" s="798">
        <v>41.9</v>
      </c>
      <c r="G78" s="798" t="s">
        <v>60</v>
      </c>
      <c r="H78" s="797"/>
      <c r="I78" s="797"/>
      <c r="J78" s="797"/>
      <c r="K78" s="797"/>
      <c r="L78" s="733">
        <v>41.9</v>
      </c>
      <c r="M78" s="798"/>
      <c r="N78" s="798"/>
      <c r="O78" s="734">
        <v>41.9</v>
      </c>
      <c r="P78" s="879" t="s">
        <v>62</v>
      </c>
      <c r="Q78" s="730"/>
    </row>
    <row r="79" spans="1:17" s="36" customFormat="1" ht="38.4" customHeight="1">
      <c r="A79" s="882"/>
      <c r="B79" s="869"/>
      <c r="C79" s="803" t="s">
        <v>101</v>
      </c>
      <c r="D79" s="785" t="s">
        <v>843</v>
      </c>
      <c r="E79" s="803">
        <v>4</v>
      </c>
      <c r="F79" s="803">
        <v>84</v>
      </c>
      <c r="G79" s="803" t="s">
        <v>60</v>
      </c>
      <c r="H79" s="785"/>
      <c r="I79" s="785"/>
      <c r="J79" s="785"/>
      <c r="K79" s="785"/>
      <c r="L79" s="589">
        <v>84</v>
      </c>
      <c r="M79" s="803"/>
      <c r="N79" s="803"/>
      <c r="O79" s="591">
        <v>84</v>
      </c>
      <c r="P79" s="905"/>
      <c r="Q79" s="590"/>
    </row>
    <row r="80" spans="1:17" s="36" customFormat="1" ht="38.4" customHeight="1">
      <c r="A80" s="882"/>
      <c r="B80" s="869"/>
      <c r="C80" s="803" t="s">
        <v>101</v>
      </c>
      <c r="D80" s="785" t="s">
        <v>843</v>
      </c>
      <c r="E80" s="803">
        <v>14</v>
      </c>
      <c r="F80" s="803">
        <v>80.7</v>
      </c>
      <c r="G80" s="803" t="s">
        <v>60</v>
      </c>
      <c r="H80" s="785"/>
      <c r="I80" s="785"/>
      <c r="J80" s="785"/>
      <c r="K80" s="785"/>
      <c r="L80" s="589">
        <v>80.7</v>
      </c>
      <c r="M80" s="803"/>
      <c r="N80" s="803"/>
      <c r="O80" s="591">
        <v>80.7</v>
      </c>
      <c r="P80" s="905"/>
      <c r="Q80" s="590"/>
    </row>
    <row r="81" spans="1:17" s="36" customFormat="1" ht="38.4" customHeight="1">
      <c r="A81" s="882"/>
      <c r="B81" s="869"/>
      <c r="C81" s="803" t="s">
        <v>101</v>
      </c>
      <c r="D81" s="785" t="s">
        <v>844</v>
      </c>
      <c r="E81" s="803">
        <v>95</v>
      </c>
      <c r="F81" s="803">
        <v>14.3</v>
      </c>
      <c r="G81" s="803" t="s">
        <v>60</v>
      </c>
      <c r="H81" s="785"/>
      <c r="I81" s="785"/>
      <c r="J81" s="785"/>
      <c r="K81" s="785"/>
      <c r="L81" s="589">
        <v>14.3</v>
      </c>
      <c r="M81" s="803"/>
      <c r="N81" s="803"/>
      <c r="O81" s="591">
        <v>14.3</v>
      </c>
      <c r="P81" s="905"/>
      <c r="Q81" s="590"/>
    </row>
    <row r="82" spans="1:17" s="36" customFormat="1" ht="38.4" customHeight="1">
      <c r="A82" s="883"/>
      <c r="B82" s="884"/>
      <c r="C82" s="799" t="s">
        <v>101</v>
      </c>
      <c r="D82" s="786" t="s">
        <v>844</v>
      </c>
      <c r="E82" s="799">
        <v>96</v>
      </c>
      <c r="F82" s="799">
        <v>24</v>
      </c>
      <c r="G82" s="799" t="s">
        <v>60</v>
      </c>
      <c r="H82" s="786"/>
      <c r="I82" s="786"/>
      <c r="J82" s="786"/>
      <c r="K82" s="786"/>
      <c r="L82" s="556">
        <v>24</v>
      </c>
      <c r="M82" s="799"/>
      <c r="N82" s="799"/>
      <c r="O82" s="569">
        <v>24</v>
      </c>
      <c r="P82" s="880"/>
      <c r="Q82" s="561"/>
    </row>
    <row r="83" spans="1:17" s="36" customFormat="1" ht="94.75" customHeight="1">
      <c r="A83" s="805">
        <f>MAX($A$6:A82)+1</f>
        <v>34</v>
      </c>
      <c r="B83" s="773" t="s">
        <v>111</v>
      </c>
      <c r="C83" s="805" t="s">
        <v>101</v>
      </c>
      <c r="D83" s="792" t="s">
        <v>40</v>
      </c>
      <c r="E83" s="805">
        <v>446</v>
      </c>
      <c r="F83" s="805">
        <v>211</v>
      </c>
      <c r="G83" s="805" t="s">
        <v>11</v>
      </c>
      <c r="H83" s="805"/>
      <c r="I83" s="805"/>
      <c r="J83" s="805"/>
      <c r="K83" s="805"/>
      <c r="L83" s="563">
        <v>211</v>
      </c>
      <c r="M83" s="563"/>
      <c r="N83" s="563"/>
      <c r="O83" s="564">
        <f t="shared" ref="O83:O94" si="6">L83+M83+N83</f>
        <v>211</v>
      </c>
      <c r="P83" s="806" t="s">
        <v>62</v>
      </c>
      <c r="Q83" s="602"/>
    </row>
    <row r="84" spans="1:17" s="36" customFormat="1" ht="36.65" customHeight="1">
      <c r="A84" s="881">
        <f>MAX($A$6:A83)+1</f>
        <v>35</v>
      </c>
      <c r="B84" s="894" t="s">
        <v>120</v>
      </c>
      <c r="C84" s="798" t="s">
        <v>101</v>
      </c>
      <c r="D84" s="797" t="s">
        <v>121</v>
      </c>
      <c r="E84" s="798">
        <v>262</v>
      </c>
      <c r="F84" s="798">
        <v>213.4</v>
      </c>
      <c r="G84" s="798" t="s">
        <v>11</v>
      </c>
      <c r="H84" s="798"/>
      <c r="I84" s="798"/>
      <c r="J84" s="798"/>
      <c r="K84" s="798"/>
      <c r="L84" s="733">
        <v>213.4</v>
      </c>
      <c r="M84" s="733"/>
      <c r="N84" s="733"/>
      <c r="O84" s="734">
        <f t="shared" si="6"/>
        <v>213.4</v>
      </c>
      <c r="P84" s="879" t="s">
        <v>62</v>
      </c>
      <c r="Q84" s="893"/>
    </row>
    <row r="85" spans="1:17" s="36" customFormat="1" ht="36.65" customHeight="1">
      <c r="A85" s="882"/>
      <c r="B85" s="869"/>
      <c r="C85" s="803" t="s">
        <v>101</v>
      </c>
      <c r="D85" s="785" t="s">
        <v>40</v>
      </c>
      <c r="E85" s="803">
        <v>365</v>
      </c>
      <c r="F85" s="803">
        <v>129.80000000000001</v>
      </c>
      <c r="G85" s="803" t="s">
        <v>11</v>
      </c>
      <c r="H85" s="803"/>
      <c r="I85" s="803"/>
      <c r="J85" s="803"/>
      <c r="K85" s="803"/>
      <c r="L85" s="589">
        <v>129.80000000000001</v>
      </c>
      <c r="M85" s="589"/>
      <c r="N85" s="589"/>
      <c r="O85" s="591">
        <f t="shared" si="6"/>
        <v>129.80000000000001</v>
      </c>
      <c r="P85" s="905"/>
      <c r="Q85" s="863"/>
    </row>
    <row r="86" spans="1:17" s="36" customFormat="1" ht="36.65" customHeight="1">
      <c r="A86" s="883"/>
      <c r="B86" s="884"/>
      <c r="C86" s="799" t="s">
        <v>101</v>
      </c>
      <c r="D86" s="786" t="s">
        <v>40</v>
      </c>
      <c r="E86" s="799">
        <v>418</v>
      </c>
      <c r="F86" s="799">
        <v>146.1</v>
      </c>
      <c r="G86" s="799" t="s">
        <v>11</v>
      </c>
      <c r="H86" s="799"/>
      <c r="I86" s="799"/>
      <c r="J86" s="799"/>
      <c r="K86" s="799"/>
      <c r="L86" s="556">
        <v>146.1</v>
      </c>
      <c r="M86" s="556"/>
      <c r="N86" s="556"/>
      <c r="O86" s="569">
        <f t="shared" si="6"/>
        <v>146.1</v>
      </c>
      <c r="P86" s="880"/>
      <c r="Q86" s="864"/>
    </row>
    <row r="87" spans="1:17" s="36" customFormat="1" ht="30.65" customHeight="1">
      <c r="A87" s="896">
        <f>MAX($A$6:A86)+1</f>
        <v>36</v>
      </c>
      <c r="B87" s="895" t="s">
        <v>122</v>
      </c>
      <c r="C87" s="855" t="s">
        <v>101</v>
      </c>
      <c r="D87" s="856" t="s">
        <v>40</v>
      </c>
      <c r="E87" s="855">
        <v>357</v>
      </c>
      <c r="F87" s="855">
        <v>88.3</v>
      </c>
      <c r="G87" s="855" t="s">
        <v>11</v>
      </c>
      <c r="H87" s="855"/>
      <c r="I87" s="855"/>
      <c r="J87" s="855"/>
      <c r="K87" s="855"/>
      <c r="L87" s="857">
        <v>88.3</v>
      </c>
      <c r="M87" s="857"/>
      <c r="N87" s="857"/>
      <c r="O87" s="858">
        <f t="shared" si="6"/>
        <v>88.3</v>
      </c>
      <c r="P87" s="911" t="s">
        <v>62</v>
      </c>
      <c r="Q87" s="912"/>
    </row>
    <row r="88" spans="1:17" s="36" customFormat="1" ht="30.65" customHeight="1">
      <c r="A88" s="882"/>
      <c r="B88" s="869"/>
      <c r="C88" s="846" t="s">
        <v>101</v>
      </c>
      <c r="D88" s="851" t="s">
        <v>40</v>
      </c>
      <c r="E88" s="846">
        <v>481</v>
      </c>
      <c r="F88" s="846">
        <v>86.7</v>
      </c>
      <c r="G88" s="846" t="s">
        <v>11</v>
      </c>
      <c r="H88" s="846"/>
      <c r="I88" s="846"/>
      <c r="J88" s="846"/>
      <c r="K88" s="846"/>
      <c r="L88" s="589">
        <v>86.7</v>
      </c>
      <c r="M88" s="589"/>
      <c r="N88" s="589"/>
      <c r="O88" s="591">
        <f t="shared" si="6"/>
        <v>86.7</v>
      </c>
      <c r="P88" s="905"/>
      <c r="Q88" s="863"/>
    </row>
    <row r="89" spans="1:17" s="36" customFormat="1" ht="30.65" customHeight="1">
      <c r="A89" s="882"/>
      <c r="B89" s="869"/>
      <c r="C89" s="846" t="s">
        <v>101</v>
      </c>
      <c r="D89" s="851" t="s">
        <v>40</v>
      </c>
      <c r="E89" s="846">
        <v>431</v>
      </c>
      <c r="F89" s="846">
        <v>50.5</v>
      </c>
      <c r="G89" s="846" t="s">
        <v>11</v>
      </c>
      <c r="H89" s="846"/>
      <c r="I89" s="846"/>
      <c r="J89" s="846"/>
      <c r="K89" s="846"/>
      <c r="L89" s="589">
        <v>50.5</v>
      </c>
      <c r="M89" s="589"/>
      <c r="N89" s="589"/>
      <c r="O89" s="591">
        <f t="shared" si="6"/>
        <v>50.5</v>
      </c>
      <c r="P89" s="905"/>
      <c r="Q89" s="863"/>
    </row>
    <row r="90" spans="1:17" s="36" customFormat="1" ht="30.65" customHeight="1">
      <c r="A90" s="882"/>
      <c r="B90" s="869"/>
      <c r="C90" s="846" t="s">
        <v>101</v>
      </c>
      <c r="D90" s="851" t="s">
        <v>40</v>
      </c>
      <c r="E90" s="846">
        <v>427</v>
      </c>
      <c r="F90" s="846">
        <v>43</v>
      </c>
      <c r="G90" s="846" t="s">
        <v>11</v>
      </c>
      <c r="H90" s="846"/>
      <c r="I90" s="846"/>
      <c r="J90" s="846"/>
      <c r="K90" s="846"/>
      <c r="L90" s="589">
        <v>43</v>
      </c>
      <c r="M90" s="589"/>
      <c r="N90" s="589"/>
      <c r="O90" s="591">
        <f t="shared" si="6"/>
        <v>43</v>
      </c>
      <c r="P90" s="905"/>
      <c r="Q90" s="863"/>
    </row>
    <row r="91" spans="1:17" s="36" customFormat="1" ht="30.65" customHeight="1">
      <c r="A91" s="882"/>
      <c r="B91" s="869"/>
      <c r="C91" s="846" t="s">
        <v>101</v>
      </c>
      <c r="D91" s="851" t="s">
        <v>121</v>
      </c>
      <c r="E91" s="846">
        <v>308</v>
      </c>
      <c r="F91" s="846">
        <v>73.400000000000006</v>
      </c>
      <c r="G91" s="846" t="s">
        <v>11</v>
      </c>
      <c r="H91" s="846"/>
      <c r="I91" s="846"/>
      <c r="J91" s="846"/>
      <c r="K91" s="846"/>
      <c r="L91" s="589">
        <v>73.400000000000006</v>
      </c>
      <c r="M91" s="589"/>
      <c r="N91" s="589"/>
      <c r="O91" s="591">
        <f t="shared" si="6"/>
        <v>73.400000000000006</v>
      </c>
      <c r="P91" s="905"/>
      <c r="Q91" s="863"/>
    </row>
    <row r="92" spans="1:17" s="36" customFormat="1" ht="30.65" customHeight="1">
      <c r="A92" s="883"/>
      <c r="B92" s="884"/>
      <c r="C92" s="847" t="s">
        <v>101</v>
      </c>
      <c r="D92" s="849" t="s">
        <v>40</v>
      </c>
      <c r="E92" s="847">
        <v>375</v>
      </c>
      <c r="F92" s="847">
        <v>63.7</v>
      </c>
      <c r="G92" s="847" t="s">
        <v>11</v>
      </c>
      <c r="H92" s="847"/>
      <c r="I92" s="847"/>
      <c r="J92" s="847"/>
      <c r="K92" s="847"/>
      <c r="L92" s="556">
        <v>63.7</v>
      </c>
      <c r="M92" s="556"/>
      <c r="N92" s="556"/>
      <c r="O92" s="569">
        <f t="shared" si="6"/>
        <v>63.7</v>
      </c>
      <c r="P92" s="880"/>
      <c r="Q92" s="864"/>
    </row>
    <row r="93" spans="1:17" s="36" customFormat="1" ht="202.75" customHeight="1">
      <c r="A93" s="642">
        <f>MAX($A$6:A92)+1</f>
        <v>37</v>
      </c>
      <c r="B93" s="597" t="s">
        <v>932</v>
      </c>
      <c r="C93" s="600" t="s">
        <v>101</v>
      </c>
      <c r="D93" s="599" t="s">
        <v>40</v>
      </c>
      <c r="E93" s="600">
        <v>361</v>
      </c>
      <c r="F93" s="600">
        <v>313.3</v>
      </c>
      <c r="G93" s="599" t="s">
        <v>926</v>
      </c>
      <c r="H93" s="600"/>
      <c r="I93" s="600"/>
      <c r="J93" s="600"/>
      <c r="K93" s="600"/>
      <c r="L93" s="598">
        <v>313.3</v>
      </c>
      <c r="M93" s="598"/>
      <c r="N93" s="598"/>
      <c r="O93" s="601">
        <f t="shared" si="6"/>
        <v>313.3</v>
      </c>
      <c r="P93" s="806" t="s">
        <v>62</v>
      </c>
      <c r="Q93" s="602"/>
    </row>
    <row r="94" spans="1:17" s="36" customFormat="1" ht="90.65" customHeight="1">
      <c r="A94" s="642">
        <f>MAX($A$6:A93)+1</f>
        <v>38</v>
      </c>
      <c r="B94" s="597" t="s">
        <v>124</v>
      </c>
      <c r="C94" s="600" t="s">
        <v>101</v>
      </c>
      <c r="D94" s="599" t="s">
        <v>40</v>
      </c>
      <c r="E94" s="600">
        <v>371</v>
      </c>
      <c r="F94" s="600">
        <v>197.3</v>
      </c>
      <c r="G94" s="600" t="s">
        <v>11</v>
      </c>
      <c r="H94" s="600"/>
      <c r="I94" s="600"/>
      <c r="J94" s="600"/>
      <c r="K94" s="600"/>
      <c r="L94" s="598">
        <v>197.3</v>
      </c>
      <c r="M94" s="598"/>
      <c r="N94" s="598"/>
      <c r="O94" s="601">
        <f t="shared" si="6"/>
        <v>197.3</v>
      </c>
      <c r="P94" s="806" t="s">
        <v>62</v>
      </c>
      <c r="Q94" s="602"/>
    </row>
    <row r="95" spans="1:17" s="36" customFormat="1" ht="70.75" customHeight="1">
      <c r="A95" s="600">
        <f>MAX($A$6:A94)+1</f>
        <v>39</v>
      </c>
      <c r="B95" s="597" t="s">
        <v>71</v>
      </c>
      <c r="C95" s="600" t="s">
        <v>89</v>
      </c>
      <c r="D95" s="599" t="s">
        <v>844</v>
      </c>
      <c r="E95" s="598">
        <v>12</v>
      </c>
      <c r="F95" s="598">
        <v>144.9</v>
      </c>
      <c r="G95" s="600" t="s">
        <v>60</v>
      </c>
      <c r="H95" s="600">
        <v>39</v>
      </c>
      <c r="I95" s="600">
        <v>2</v>
      </c>
      <c r="J95" s="600">
        <v>144</v>
      </c>
      <c r="K95" s="601">
        <v>144</v>
      </c>
      <c r="L95" s="598">
        <v>144.9</v>
      </c>
      <c r="M95" s="600"/>
      <c r="N95" s="600"/>
      <c r="O95" s="601">
        <v>144.9</v>
      </c>
      <c r="P95" s="630" t="s">
        <v>934</v>
      </c>
      <c r="Q95" s="603"/>
    </row>
    <row r="96" spans="1:17" s="36" customFormat="1" ht="201" customHeight="1">
      <c r="A96" s="774">
        <f>MAX($A$6:A95)+1</f>
        <v>40</v>
      </c>
      <c r="B96" s="547" t="s">
        <v>935</v>
      </c>
      <c r="C96" s="604" t="s">
        <v>89</v>
      </c>
      <c r="D96" s="599" t="s">
        <v>843</v>
      </c>
      <c r="E96" s="586">
        <v>17</v>
      </c>
      <c r="F96" s="586">
        <v>125.2</v>
      </c>
      <c r="G96" s="605" t="s">
        <v>60</v>
      </c>
      <c r="H96" s="586">
        <v>38</v>
      </c>
      <c r="I96" s="586">
        <v>2</v>
      </c>
      <c r="J96" s="586">
        <v>96</v>
      </c>
      <c r="K96" s="586">
        <v>96</v>
      </c>
      <c r="L96" s="606">
        <v>125.2</v>
      </c>
      <c r="M96" s="586"/>
      <c r="N96" s="586"/>
      <c r="O96" s="578">
        <f>L96+N96</f>
        <v>125.2</v>
      </c>
      <c r="P96" s="624" t="s">
        <v>862</v>
      </c>
      <c r="Q96" s="606"/>
    </row>
    <row r="97" spans="1:17" s="36" customFormat="1" ht="88.25" customHeight="1">
      <c r="A97" s="600">
        <f>MAX($A$6:A96)+1</f>
        <v>41</v>
      </c>
      <c r="B97" s="597" t="s">
        <v>73</v>
      </c>
      <c r="C97" s="600" t="s">
        <v>89</v>
      </c>
      <c r="D97" s="599" t="s">
        <v>843</v>
      </c>
      <c r="E97" s="598">
        <v>16</v>
      </c>
      <c r="F97" s="598">
        <v>45.8</v>
      </c>
      <c r="G97" s="600" t="s">
        <v>60</v>
      </c>
      <c r="H97" s="599">
        <v>38</v>
      </c>
      <c r="I97" s="599">
        <v>2</v>
      </c>
      <c r="J97" s="599">
        <v>288</v>
      </c>
      <c r="K97" s="603">
        <v>288</v>
      </c>
      <c r="L97" s="598">
        <v>45.8</v>
      </c>
      <c r="M97" s="600"/>
      <c r="N97" s="600"/>
      <c r="O97" s="601">
        <v>45.8</v>
      </c>
      <c r="P97" s="607" t="s">
        <v>126</v>
      </c>
      <c r="Q97" s="603"/>
    </row>
    <row r="98" spans="1:17" s="36" customFormat="1" ht="152.4" customHeight="1">
      <c r="A98" s="852">
        <f>MAX($A$6:A97)+1</f>
        <v>42</v>
      </c>
      <c r="B98" s="843" t="s">
        <v>940</v>
      </c>
      <c r="C98" s="844" t="s">
        <v>89</v>
      </c>
      <c r="D98" s="599" t="s">
        <v>843</v>
      </c>
      <c r="E98" s="608">
        <v>36</v>
      </c>
      <c r="F98" s="608">
        <v>368.5</v>
      </c>
      <c r="G98" s="778" t="s">
        <v>11</v>
      </c>
      <c r="H98" s="852">
        <v>39</v>
      </c>
      <c r="I98" s="852">
        <v>20</v>
      </c>
      <c r="J98" s="852">
        <v>360</v>
      </c>
      <c r="K98" s="852">
        <v>360</v>
      </c>
      <c r="L98" s="608">
        <v>368.5</v>
      </c>
      <c r="M98" s="844"/>
      <c r="N98" s="844"/>
      <c r="O98" s="609">
        <v>368.5</v>
      </c>
      <c r="P98" s="850" t="s">
        <v>125</v>
      </c>
      <c r="Q98" s="577"/>
    </row>
    <row r="99" spans="1:17" s="36" customFormat="1" ht="34.25" customHeight="1">
      <c r="A99" s="893">
        <f>MAX($A$6:A98)+1</f>
        <v>43</v>
      </c>
      <c r="B99" s="894" t="s">
        <v>76</v>
      </c>
      <c r="C99" s="798" t="s">
        <v>89</v>
      </c>
      <c r="D99" s="797" t="s">
        <v>843</v>
      </c>
      <c r="E99" s="730">
        <v>28</v>
      </c>
      <c r="F99" s="730">
        <v>460.1</v>
      </c>
      <c r="G99" s="753" t="s">
        <v>11</v>
      </c>
      <c r="H99" s="797"/>
      <c r="I99" s="797"/>
      <c r="J99" s="797"/>
      <c r="K99" s="730"/>
      <c r="L99" s="730">
        <v>460.1</v>
      </c>
      <c r="M99" s="798"/>
      <c r="N99" s="798"/>
      <c r="O99" s="731">
        <v>460.1</v>
      </c>
      <c r="P99" s="879" t="s">
        <v>62</v>
      </c>
      <c r="Q99" s="894"/>
    </row>
    <row r="100" spans="1:17" s="36" customFormat="1" ht="34.25" customHeight="1">
      <c r="A100" s="863"/>
      <c r="B100" s="869"/>
      <c r="C100" s="803" t="s">
        <v>89</v>
      </c>
      <c r="D100" s="785" t="s">
        <v>843</v>
      </c>
      <c r="E100" s="590">
        <v>26</v>
      </c>
      <c r="F100" s="590">
        <v>303.5</v>
      </c>
      <c r="G100" s="779" t="s">
        <v>11</v>
      </c>
      <c r="H100" s="785"/>
      <c r="I100" s="785"/>
      <c r="J100" s="785"/>
      <c r="K100" s="590"/>
      <c r="L100" s="590">
        <v>303.5</v>
      </c>
      <c r="M100" s="803"/>
      <c r="N100" s="803"/>
      <c r="O100" s="583">
        <v>303.5</v>
      </c>
      <c r="P100" s="905"/>
      <c r="Q100" s="869"/>
    </row>
    <row r="101" spans="1:17" s="36" customFormat="1" ht="34.25" customHeight="1">
      <c r="A101" s="863"/>
      <c r="B101" s="869"/>
      <c r="C101" s="803" t="s">
        <v>89</v>
      </c>
      <c r="D101" s="785" t="s">
        <v>843</v>
      </c>
      <c r="E101" s="590">
        <v>9</v>
      </c>
      <c r="F101" s="590">
        <v>376.2</v>
      </c>
      <c r="G101" s="779" t="s">
        <v>11</v>
      </c>
      <c r="H101" s="785"/>
      <c r="I101" s="785"/>
      <c r="J101" s="785"/>
      <c r="K101" s="590"/>
      <c r="L101" s="590">
        <v>376.2</v>
      </c>
      <c r="M101" s="803"/>
      <c r="N101" s="803"/>
      <c r="O101" s="583">
        <v>376.2</v>
      </c>
      <c r="P101" s="905"/>
      <c r="Q101" s="869"/>
    </row>
    <row r="102" spans="1:17" s="36" customFormat="1" ht="34.25" customHeight="1">
      <c r="A102" s="863"/>
      <c r="B102" s="869"/>
      <c r="C102" s="803" t="s">
        <v>89</v>
      </c>
      <c r="D102" s="785" t="s">
        <v>843</v>
      </c>
      <c r="E102" s="590">
        <v>6</v>
      </c>
      <c r="F102" s="590">
        <v>326.39999999999998</v>
      </c>
      <c r="G102" s="779" t="s">
        <v>11</v>
      </c>
      <c r="H102" s="785"/>
      <c r="I102" s="785"/>
      <c r="J102" s="785"/>
      <c r="K102" s="590"/>
      <c r="L102" s="590">
        <v>326.39999999999998</v>
      </c>
      <c r="M102" s="803"/>
      <c r="N102" s="803"/>
      <c r="O102" s="583">
        <v>326.39999999999998</v>
      </c>
      <c r="P102" s="905"/>
      <c r="Q102" s="869"/>
    </row>
    <row r="103" spans="1:17" s="36" customFormat="1" ht="34.25" customHeight="1">
      <c r="A103" s="864"/>
      <c r="B103" s="884"/>
      <c r="C103" s="799" t="s">
        <v>89</v>
      </c>
      <c r="D103" s="786" t="s">
        <v>844</v>
      </c>
      <c r="E103" s="561">
        <v>94</v>
      </c>
      <c r="F103" s="561">
        <v>88.6</v>
      </c>
      <c r="G103" s="705" t="s">
        <v>60</v>
      </c>
      <c r="H103" s="786"/>
      <c r="I103" s="786"/>
      <c r="J103" s="786"/>
      <c r="K103" s="561"/>
      <c r="L103" s="561">
        <v>88.6</v>
      </c>
      <c r="M103" s="799"/>
      <c r="N103" s="799"/>
      <c r="O103" s="562">
        <v>88.6</v>
      </c>
      <c r="P103" s="880"/>
      <c r="Q103" s="884"/>
    </row>
    <row r="104" spans="1:17" s="36" customFormat="1" ht="276" customHeight="1">
      <c r="A104" s="600">
        <f>MAX($A$6:A103)+1</f>
        <v>44</v>
      </c>
      <c r="B104" s="597" t="s">
        <v>933</v>
      </c>
      <c r="C104" s="600" t="s">
        <v>89</v>
      </c>
      <c r="D104" s="599" t="s">
        <v>844</v>
      </c>
      <c r="E104" s="603">
        <v>103</v>
      </c>
      <c r="F104" s="603">
        <v>215.9</v>
      </c>
      <c r="G104" s="705" t="s">
        <v>60</v>
      </c>
      <c r="H104" s="599">
        <v>38</v>
      </c>
      <c r="I104" s="599">
        <v>2</v>
      </c>
      <c r="J104" s="599">
        <v>216</v>
      </c>
      <c r="K104" s="603">
        <v>216</v>
      </c>
      <c r="L104" s="603">
        <v>27.6</v>
      </c>
      <c r="M104" s="600"/>
      <c r="N104" s="600"/>
      <c r="O104" s="610">
        <f>SUM(L104:N104)</f>
        <v>27.6</v>
      </c>
      <c r="P104" s="630" t="s">
        <v>59</v>
      </c>
      <c r="Q104" s="603"/>
    </row>
    <row r="105" spans="1:17" s="36" customFormat="1" ht="88.25" customHeight="1">
      <c r="A105" s="804">
        <f>MAX($A$6:A104)+1</f>
        <v>45</v>
      </c>
      <c r="B105" s="802" t="s">
        <v>86</v>
      </c>
      <c r="C105" s="804" t="s">
        <v>89</v>
      </c>
      <c r="D105" s="795" t="s">
        <v>843</v>
      </c>
      <c r="E105" s="577">
        <v>7</v>
      </c>
      <c r="F105" s="577">
        <v>339.6</v>
      </c>
      <c r="G105" s="780" t="s">
        <v>11</v>
      </c>
      <c r="H105" s="795"/>
      <c r="I105" s="795"/>
      <c r="J105" s="795"/>
      <c r="K105" s="577"/>
      <c r="L105" s="577">
        <v>339.6</v>
      </c>
      <c r="M105" s="804"/>
      <c r="N105" s="804"/>
      <c r="O105" s="571">
        <v>339.6</v>
      </c>
      <c r="P105" s="809" t="s">
        <v>62</v>
      </c>
      <c r="Q105" s="577"/>
    </row>
    <row r="106" spans="1:17" s="36" customFormat="1" ht="62.4" customHeight="1">
      <c r="A106" s="923">
        <f>MAX($A$6:A105)+1</f>
        <v>46</v>
      </c>
      <c r="B106" s="925" t="s">
        <v>88</v>
      </c>
      <c r="C106" s="554" t="s">
        <v>89</v>
      </c>
      <c r="D106" s="796" t="s">
        <v>843</v>
      </c>
      <c r="E106" s="559">
        <v>10</v>
      </c>
      <c r="F106" s="559">
        <v>535.4</v>
      </c>
      <c r="G106" s="553" t="s">
        <v>11</v>
      </c>
      <c r="H106" s="892">
        <v>39</v>
      </c>
      <c r="I106" s="892">
        <v>2</v>
      </c>
      <c r="J106" s="892">
        <v>588</v>
      </c>
      <c r="K106" s="892">
        <v>588</v>
      </c>
      <c r="L106" s="559">
        <v>535.4</v>
      </c>
      <c r="M106" s="554"/>
      <c r="N106" s="554"/>
      <c r="O106" s="568">
        <v>535.4</v>
      </c>
      <c r="P106" s="897" t="s">
        <v>127</v>
      </c>
      <c r="Q106" s="877"/>
    </row>
    <row r="107" spans="1:17" s="36" customFormat="1" ht="62.4" customHeight="1">
      <c r="A107" s="924"/>
      <c r="B107" s="926"/>
      <c r="C107" s="803" t="s">
        <v>89</v>
      </c>
      <c r="D107" s="785" t="s">
        <v>843</v>
      </c>
      <c r="E107" s="590">
        <v>11</v>
      </c>
      <c r="F107" s="590">
        <v>36.5</v>
      </c>
      <c r="G107" s="779" t="s">
        <v>28</v>
      </c>
      <c r="H107" s="863"/>
      <c r="I107" s="863"/>
      <c r="J107" s="863"/>
      <c r="K107" s="863"/>
      <c r="L107" s="590">
        <v>36.5</v>
      </c>
      <c r="M107" s="803"/>
      <c r="N107" s="803"/>
      <c r="O107" s="583">
        <v>36.5</v>
      </c>
      <c r="P107" s="898"/>
      <c r="Q107" s="891"/>
    </row>
    <row r="108" spans="1:17" s="36" customFormat="1" ht="62.4" customHeight="1">
      <c r="A108" s="901"/>
      <c r="B108" s="927"/>
      <c r="C108" s="799" t="s">
        <v>89</v>
      </c>
      <c r="D108" s="786" t="s">
        <v>844</v>
      </c>
      <c r="E108" s="799">
        <v>112</v>
      </c>
      <c r="F108" s="799">
        <v>109.1</v>
      </c>
      <c r="G108" s="799" t="s">
        <v>60</v>
      </c>
      <c r="H108" s="799"/>
      <c r="I108" s="799"/>
      <c r="J108" s="799"/>
      <c r="K108" s="799"/>
      <c r="L108" s="556">
        <v>109.1</v>
      </c>
      <c r="M108" s="799"/>
      <c r="N108" s="799"/>
      <c r="O108" s="569">
        <v>109.1</v>
      </c>
      <c r="P108" s="801" t="s">
        <v>62</v>
      </c>
      <c r="Q108" s="878"/>
    </row>
    <row r="109" spans="1:17" s="36" customFormat="1" ht="88.25" customHeight="1">
      <c r="A109" s="614">
        <f>MAX($A$6:A108)+1</f>
        <v>47</v>
      </c>
      <c r="B109" s="611" t="s">
        <v>90</v>
      </c>
      <c r="C109" s="614" t="s">
        <v>89</v>
      </c>
      <c r="D109" s="849" t="s">
        <v>64</v>
      </c>
      <c r="E109" s="612">
        <v>34</v>
      </c>
      <c r="F109" s="612">
        <v>407.4</v>
      </c>
      <c r="G109" s="781" t="s">
        <v>11</v>
      </c>
      <c r="H109" s="612">
        <v>39</v>
      </c>
      <c r="I109" s="612" t="s">
        <v>91</v>
      </c>
      <c r="J109" s="612">
        <v>360</v>
      </c>
      <c r="K109" s="612">
        <v>360</v>
      </c>
      <c r="L109" s="641">
        <v>372.3</v>
      </c>
      <c r="M109" s="613">
        <v>35.099999999999966</v>
      </c>
      <c r="N109" s="614"/>
      <c r="O109" s="615">
        <f>SUM(L109:N109)</f>
        <v>407.4</v>
      </c>
      <c r="P109" s="631" t="s">
        <v>59</v>
      </c>
      <c r="Q109" s="616"/>
    </row>
    <row r="110" spans="1:17" s="36" customFormat="1" ht="166.25" customHeight="1">
      <c r="A110" s="614">
        <f>MAX($A$6:A109)+1</f>
        <v>48</v>
      </c>
      <c r="B110" s="617" t="s">
        <v>93</v>
      </c>
      <c r="C110" s="614" t="s">
        <v>89</v>
      </c>
      <c r="D110" s="612" t="s">
        <v>64</v>
      </c>
      <c r="E110" s="616">
        <v>33</v>
      </c>
      <c r="F110" s="616">
        <v>405.9</v>
      </c>
      <c r="G110" s="781" t="s">
        <v>11</v>
      </c>
      <c r="H110" s="612">
        <v>38</v>
      </c>
      <c r="I110" s="612">
        <v>221</v>
      </c>
      <c r="J110" s="612">
        <v>360</v>
      </c>
      <c r="K110" s="616">
        <v>360</v>
      </c>
      <c r="L110" s="616">
        <v>405.3</v>
      </c>
      <c r="M110" s="614">
        <v>0.6</v>
      </c>
      <c r="N110" s="614"/>
      <c r="O110" s="618">
        <f>L110+M110</f>
        <v>405.90000000000003</v>
      </c>
      <c r="P110" s="631" t="s">
        <v>128</v>
      </c>
      <c r="Q110" s="616"/>
    </row>
    <row r="111" spans="1:17" s="36" customFormat="1" ht="88.25" customHeight="1">
      <c r="A111" s="600">
        <f>MAX($A$6:A110)+1</f>
        <v>49</v>
      </c>
      <c r="B111" s="607" t="s">
        <v>97</v>
      </c>
      <c r="C111" s="600" t="s">
        <v>89</v>
      </c>
      <c r="D111" s="813" t="s">
        <v>844</v>
      </c>
      <c r="E111" s="600">
        <v>111</v>
      </c>
      <c r="F111" s="600">
        <v>125.7</v>
      </c>
      <c r="G111" s="600" t="s">
        <v>60</v>
      </c>
      <c r="H111" s="600"/>
      <c r="I111" s="600"/>
      <c r="J111" s="600"/>
      <c r="K111" s="600"/>
      <c r="L111" s="598">
        <v>125.7</v>
      </c>
      <c r="M111" s="600"/>
      <c r="N111" s="600"/>
      <c r="O111" s="601">
        <v>125.7</v>
      </c>
      <c r="P111" s="630" t="s">
        <v>62</v>
      </c>
      <c r="Q111" s="603"/>
    </row>
    <row r="112" spans="1:17" s="36" customFormat="1" ht="45" customHeight="1">
      <c r="A112" s="900">
        <f>MAX($A$6:A111)+1</f>
        <v>50</v>
      </c>
      <c r="B112" s="875" t="s">
        <v>85</v>
      </c>
      <c r="C112" s="595" t="s">
        <v>83</v>
      </c>
      <c r="D112" s="612" t="s">
        <v>64</v>
      </c>
      <c r="E112" s="796">
        <v>29</v>
      </c>
      <c r="F112" s="796">
        <v>47</v>
      </c>
      <c r="G112" s="796" t="s">
        <v>11</v>
      </c>
      <c r="H112" s="554"/>
      <c r="I112" s="554"/>
      <c r="J112" s="554"/>
      <c r="K112" s="554"/>
      <c r="L112" s="559">
        <v>47</v>
      </c>
      <c r="M112" s="796"/>
      <c r="N112" s="796"/>
      <c r="O112" s="568">
        <v>47</v>
      </c>
      <c r="P112" s="902" t="s">
        <v>62</v>
      </c>
      <c r="Q112" s="559"/>
    </row>
    <row r="113" spans="1:17" s="36" customFormat="1" ht="45" customHeight="1">
      <c r="A113" s="901"/>
      <c r="B113" s="876"/>
      <c r="C113" s="595" t="s">
        <v>83</v>
      </c>
      <c r="D113" s="612" t="s">
        <v>64</v>
      </c>
      <c r="E113" s="786">
        <v>30</v>
      </c>
      <c r="F113" s="786">
        <v>73.599999999999994</v>
      </c>
      <c r="G113" s="786" t="s">
        <v>11</v>
      </c>
      <c r="H113" s="799"/>
      <c r="I113" s="799"/>
      <c r="J113" s="799"/>
      <c r="K113" s="799"/>
      <c r="L113" s="561">
        <v>73.599999999999994</v>
      </c>
      <c r="M113" s="786"/>
      <c r="N113" s="786"/>
      <c r="O113" s="562">
        <v>73.599999999999994</v>
      </c>
      <c r="P113" s="903"/>
      <c r="Q113" s="561"/>
    </row>
    <row r="114" spans="1:17" s="36" customFormat="1" ht="45" customHeight="1">
      <c r="A114" s="742">
        <f>MAX($A$6:A113)+1</f>
        <v>51</v>
      </c>
      <c r="B114" s="743" t="s">
        <v>936</v>
      </c>
      <c r="C114" s="742" t="s">
        <v>140</v>
      </c>
      <c r="D114" s="813" t="s">
        <v>844</v>
      </c>
      <c r="E114" s="744">
        <v>210</v>
      </c>
      <c r="F114" s="744">
        <v>443.9</v>
      </c>
      <c r="G114" s="745" t="s">
        <v>11</v>
      </c>
      <c r="H114" s="744">
        <v>44</v>
      </c>
      <c r="I114" s="744">
        <v>88</v>
      </c>
      <c r="J114" s="744">
        <v>372</v>
      </c>
      <c r="K114" s="744">
        <v>372</v>
      </c>
      <c r="L114" s="746">
        <v>144.9</v>
      </c>
      <c r="M114" s="744">
        <v>299</v>
      </c>
      <c r="N114" s="744"/>
      <c r="O114" s="747">
        <f>L114+M114+N114</f>
        <v>443.9</v>
      </c>
      <c r="P114" s="743" t="s">
        <v>863</v>
      </c>
      <c r="Q114" s="746"/>
    </row>
    <row r="115" spans="1:17" s="36" customFormat="1" ht="37.25" customHeight="1">
      <c r="A115" s="881">
        <f>MAX($A$6:A114)+1</f>
        <v>52</v>
      </c>
      <c r="B115" s="899" t="s">
        <v>869</v>
      </c>
      <c r="C115" s="737" t="s">
        <v>140</v>
      </c>
      <c r="D115" s="813" t="s">
        <v>844</v>
      </c>
      <c r="E115" s="741">
        <v>41</v>
      </c>
      <c r="F115" s="741">
        <v>435.8</v>
      </c>
      <c r="G115" s="782" t="s">
        <v>11</v>
      </c>
      <c r="H115" s="741">
        <v>44</v>
      </c>
      <c r="I115" s="813">
        <v>111</v>
      </c>
      <c r="J115" s="741">
        <v>240</v>
      </c>
      <c r="K115" s="741">
        <v>240</v>
      </c>
      <c r="L115" s="741">
        <v>218</v>
      </c>
      <c r="M115" s="741"/>
      <c r="N115" s="741"/>
      <c r="O115" s="740">
        <v>218</v>
      </c>
      <c r="P115" s="899" t="s">
        <v>870</v>
      </c>
      <c r="Q115" s="730"/>
    </row>
    <row r="116" spans="1:17" s="36" customFormat="1" ht="37.25" customHeight="1">
      <c r="A116" s="882"/>
      <c r="B116" s="866"/>
      <c r="C116" s="816" t="s">
        <v>140</v>
      </c>
      <c r="D116" s="788" t="s">
        <v>937</v>
      </c>
      <c r="E116" s="619">
        <v>35</v>
      </c>
      <c r="F116" s="619">
        <v>693.8</v>
      </c>
      <c r="G116" s="587" t="s">
        <v>11</v>
      </c>
      <c r="H116" s="619">
        <v>44</v>
      </c>
      <c r="I116" s="788">
        <v>139</v>
      </c>
      <c r="J116" s="619">
        <v>540</v>
      </c>
      <c r="K116" s="619">
        <v>540</v>
      </c>
      <c r="L116" s="619">
        <v>483.8</v>
      </c>
      <c r="M116" s="619"/>
      <c r="N116" s="619"/>
      <c r="O116" s="582">
        <v>483.8</v>
      </c>
      <c r="P116" s="866"/>
      <c r="Q116" s="590"/>
    </row>
    <row r="117" spans="1:17" s="36" customFormat="1" ht="37.25" customHeight="1">
      <c r="A117" s="882"/>
      <c r="B117" s="866"/>
      <c r="C117" s="816" t="s">
        <v>140</v>
      </c>
      <c r="D117" s="788" t="s">
        <v>937</v>
      </c>
      <c r="E117" s="619">
        <v>61</v>
      </c>
      <c r="F117" s="619">
        <v>462.7</v>
      </c>
      <c r="G117" s="587" t="s">
        <v>11</v>
      </c>
      <c r="H117" s="619">
        <v>44</v>
      </c>
      <c r="I117" s="788">
        <v>199</v>
      </c>
      <c r="J117" s="619">
        <v>432</v>
      </c>
      <c r="K117" s="619">
        <v>432</v>
      </c>
      <c r="L117" s="619">
        <v>432</v>
      </c>
      <c r="M117" s="619"/>
      <c r="N117" s="619"/>
      <c r="O117" s="582">
        <v>432</v>
      </c>
      <c r="P117" s="866"/>
      <c r="Q117" s="590"/>
    </row>
    <row r="118" spans="1:17" s="36" customFormat="1" ht="37.25" customHeight="1">
      <c r="A118" s="883"/>
      <c r="B118" s="867"/>
      <c r="C118" s="817" t="s">
        <v>140</v>
      </c>
      <c r="D118" s="789" t="s">
        <v>844</v>
      </c>
      <c r="E118" s="452">
        <v>8</v>
      </c>
      <c r="F118" s="452">
        <v>317.10000000000002</v>
      </c>
      <c r="G118" s="579" t="s">
        <v>11</v>
      </c>
      <c r="H118" s="452">
        <v>44</v>
      </c>
      <c r="I118" s="789">
        <v>70</v>
      </c>
      <c r="J118" s="452">
        <v>120</v>
      </c>
      <c r="K118" s="452">
        <v>120</v>
      </c>
      <c r="L118" s="452">
        <v>165</v>
      </c>
      <c r="M118" s="452"/>
      <c r="N118" s="452"/>
      <c r="O118" s="581">
        <v>165</v>
      </c>
      <c r="P118" s="867"/>
      <c r="Q118" s="561"/>
    </row>
    <row r="119" spans="1:17" s="36" customFormat="1" ht="45" customHeight="1">
      <c r="A119" s="804">
        <f>MAX($A$6:A118)+1</f>
        <v>53</v>
      </c>
      <c r="B119" s="691" t="s">
        <v>871</v>
      </c>
      <c r="C119" s="749" t="s">
        <v>140</v>
      </c>
      <c r="D119" s="748" t="s">
        <v>937</v>
      </c>
      <c r="E119" s="750">
        <v>21</v>
      </c>
      <c r="F119" s="750">
        <v>702.4</v>
      </c>
      <c r="G119" s="818" t="s">
        <v>11</v>
      </c>
      <c r="H119" s="818">
        <v>44</v>
      </c>
      <c r="I119" s="818">
        <v>129</v>
      </c>
      <c r="J119" s="818">
        <v>384</v>
      </c>
      <c r="K119" s="750">
        <v>384</v>
      </c>
      <c r="L119" s="750">
        <v>362.4</v>
      </c>
      <c r="M119" s="751"/>
      <c r="N119" s="750"/>
      <c r="O119" s="752">
        <v>362.4</v>
      </c>
      <c r="P119" s="691" t="s">
        <v>872</v>
      </c>
      <c r="Q119" s="577"/>
    </row>
    <row r="120" spans="1:17" s="36" customFormat="1" ht="33.65" customHeight="1">
      <c r="A120" s="881">
        <f>MAX($A$6:A119)+1</f>
        <v>54</v>
      </c>
      <c r="B120" s="894" t="s">
        <v>95</v>
      </c>
      <c r="C120" s="798" t="s">
        <v>108</v>
      </c>
      <c r="D120" s="813" t="s">
        <v>844</v>
      </c>
      <c r="E120" s="798">
        <v>110</v>
      </c>
      <c r="F120" s="798">
        <v>44.3</v>
      </c>
      <c r="G120" s="798" t="s">
        <v>60</v>
      </c>
      <c r="H120" s="798"/>
      <c r="I120" s="798"/>
      <c r="J120" s="798"/>
      <c r="K120" s="798"/>
      <c r="L120" s="733">
        <v>23.5</v>
      </c>
      <c r="M120" s="733">
        <v>20.799999999999997</v>
      </c>
      <c r="N120" s="733"/>
      <c r="O120" s="734">
        <f>SUM(L120:N120)</f>
        <v>44.3</v>
      </c>
      <c r="P120" s="800" t="s">
        <v>62</v>
      </c>
      <c r="Q120" s="730"/>
    </row>
    <row r="121" spans="1:17" s="36" customFormat="1" ht="33.65" customHeight="1">
      <c r="A121" s="882"/>
      <c r="B121" s="869"/>
      <c r="C121" s="803" t="s">
        <v>108</v>
      </c>
      <c r="D121" s="788" t="s">
        <v>844</v>
      </c>
      <c r="E121" s="803">
        <v>226</v>
      </c>
      <c r="F121" s="803">
        <v>41.8</v>
      </c>
      <c r="G121" s="785" t="s">
        <v>926</v>
      </c>
      <c r="H121" s="803"/>
      <c r="I121" s="803"/>
      <c r="J121" s="803"/>
      <c r="K121" s="803"/>
      <c r="L121" s="589">
        <v>41.8</v>
      </c>
      <c r="M121" s="589"/>
      <c r="N121" s="589"/>
      <c r="O121" s="591">
        <v>41.8</v>
      </c>
      <c r="P121" s="807" t="s">
        <v>62</v>
      </c>
      <c r="Q121" s="590"/>
    </row>
    <row r="122" spans="1:17" s="36" customFormat="1" ht="33.65" customHeight="1">
      <c r="A122" s="883"/>
      <c r="B122" s="884"/>
      <c r="C122" s="799" t="s">
        <v>108</v>
      </c>
      <c r="D122" s="789" t="s">
        <v>844</v>
      </c>
      <c r="E122" s="799">
        <v>274</v>
      </c>
      <c r="F122" s="799">
        <v>13.2</v>
      </c>
      <c r="G122" s="786" t="s">
        <v>926</v>
      </c>
      <c r="H122" s="799"/>
      <c r="I122" s="799"/>
      <c r="J122" s="799"/>
      <c r="K122" s="799"/>
      <c r="L122" s="556">
        <v>13.2</v>
      </c>
      <c r="M122" s="556"/>
      <c r="N122" s="556"/>
      <c r="O122" s="569">
        <v>13.2</v>
      </c>
      <c r="P122" s="801" t="s">
        <v>62</v>
      </c>
      <c r="Q122" s="561"/>
    </row>
    <row r="123" spans="1:17" s="36" customFormat="1" ht="52.75" customHeight="1">
      <c r="A123" s="600">
        <f>MAX($A$6:A122)+1</f>
        <v>55</v>
      </c>
      <c r="B123" s="597" t="s">
        <v>96</v>
      </c>
      <c r="C123" s="600" t="s">
        <v>108</v>
      </c>
      <c r="D123" s="789" t="s">
        <v>844</v>
      </c>
      <c r="E123" s="600">
        <v>108</v>
      </c>
      <c r="F123" s="600">
        <v>112</v>
      </c>
      <c r="G123" s="600" t="s">
        <v>60</v>
      </c>
      <c r="H123" s="600"/>
      <c r="I123" s="600"/>
      <c r="J123" s="600"/>
      <c r="K123" s="600"/>
      <c r="L123" s="598">
        <v>29.9</v>
      </c>
      <c r="M123" s="598">
        <v>82.1</v>
      </c>
      <c r="N123" s="598"/>
      <c r="O123" s="601">
        <f>SUM(L123:N123)</f>
        <v>112</v>
      </c>
      <c r="P123" s="630" t="s">
        <v>62</v>
      </c>
      <c r="Q123" s="603"/>
    </row>
    <row r="124" spans="1:17" s="36" customFormat="1" ht="40.75" customHeight="1">
      <c r="A124" s="881">
        <f>MAX($A$6:A123)+1</f>
        <v>56</v>
      </c>
      <c r="B124" s="894" t="s">
        <v>112</v>
      </c>
      <c r="C124" s="845" t="s">
        <v>108</v>
      </c>
      <c r="D124" s="853" t="s">
        <v>844</v>
      </c>
      <c r="E124" s="845">
        <v>135</v>
      </c>
      <c r="F124" s="845">
        <v>96.4</v>
      </c>
      <c r="G124" s="848" t="s">
        <v>926</v>
      </c>
      <c r="H124" s="845"/>
      <c r="I124" s="845"/>
      <c r="J124" s="845"/>
      <c r="K124" s="845"/>
      <c r="L124" s="733">
        <v>2.9</v>
      </c>
      <c r="M124" s="733"/>
      <c r="N124" s="733"/>
      <c r="O124" s="734">
        <v>2.9</v>
      </c>
      <c r="P124" s="879" t="s">
        <v>62</v>
      </c>
      <c r="Q124" s="730"/>
    </row>
    <row r="125" spans="1:17" s="36" customFormat="1" ht="40.75" customHeight="1">
      <c r="A125" s="883"/>
      <c r="B125" s="884"/>
      <c r="C125" s="847" t="s">
        <v>108</v>
      </c>
      <c r="D125" s="854" t="s">
        <v>844</v>
      </c>
      <c r="E125" s="847">
        <v>232</v>
      </c>
      <c r="F125" s="847">
        <v>23.9</v>
      </c>
      <c r="G125" s="847" t="s">
        <v>60</v>
      </c>
      <c r="H125" s="847"/>
      <c r="I125" s="847"/>
      <c r="J125" s="847"/>
      <c r="K125" s="847"/>
      <c r="L125" s="556">
        <v>23.9</v>
      </c>
      <c r="M125" s="556"/>
      <c r="N125" s="556"/>
      <c r="O125" s="569">
        <v>23.9</v>
      </c>
      <c r="P125" s="880"/>
      <c r="Q125" s="561"/>
    </row>
    <row r="126" spans="1:17" s="36" customFormat="1" ht="40.25" customHeight="1">
      <c r="A126" s="881">
        <f>MAX($A$6:A125)+1</f>
        <v>57</v>
      </c>
      <c r="B126" s="894" t="s">
        <v>113</v>
      </c>
      <c r="C126" s="798" t="s">
        <v>108</v>
      </c>
      <c r="D126" s="813" t="s">
        <v>844</v>
      </c>
      <c r="E126" s="798">
        <v>235</v>
      </c>
      <c r="F126" s="798">
        <v>18.8</v>
      </c>
      <c r="G126" s="797" t="s">
        <v>926</v>
      </c>
      <c r="H126" s="798"/>
      <c r="I126" s="798"/>
      <c r="J126" s="798"/>
      <c r="K126" s="798"/>
      <c r="L126" s="733">
        <v>18.8</v>
      </c>
      <c r="M126" s="733"/>
      <c r="N126" s="733"/>
      <c r="O126" s="734">
        <v>18.8</v>
      </c>
      <c r="P126" s="879" t="s">
        <v>62</v>
      </c>
      <c r="Q126" s="730"/>
    </row>
    <row r="127" spans="1:17" s="36" customFormat="1" ht="40.25" customHeight="1">
      <c r="A127" s="882"/>
      <c r="B127" s="869"/>
      <c r="C127" s="803" t="s">
        <v>108</v>
      </c>
      <c r="D127" s="788" t="s">
        <v>844</v>
      </c>
      <c r="E127" s="803">
        <v>285</v>
      </c>
      <c r="F127" s="803">
        <v>69.5</v>
      </c>
      <c r="G127" s="785" t="s">
        <v>926</v>
      </c>
      <c r="H127" s="803"/>
      <c r="I127" s="803"/>
      <c r="J127" s="803"/>
      <c r="K127" s="803"/>
      <c r="L127" s="589">
        <v>69.5</v>
      </c>
      <c r="M127" s="589"/>
      <c r="N127" s="589"/>
      <c r="O127" s="591">
        <v>69.5</v>
      </c>
      <c r="P127" s="905"/>
      <c r="Q127" s="590"/>
    </row>
    <row r="128" spans="1:17" s="36" customFormat="1" ht="40.25" customHeight="1">
      <c r="A128" s="882"/>
      <c r="B128" s="869"/>
      <c r="C128" s="803" t="s">
        <v>108</v>
      </c>
      <c r="D128" s="785" t="s">
        <v>937</v>
      </c>
      <c r="E128" s="803">
        <v>128</v>
      </c>
      <c r="F128" s="803">
        <v>24.2</v>
      </c>
      <c r="G128" s="785" t="s">
        <v>926</v>
      </c>
      <c r="H128" s="803"/>
      <c r="I128" s="803"/>
      <c r="J128" s="803"/>
      <c r="K128" s="803"/>
      <c r="L128" s="589">
        <v>24.2</v>
      </c>
      <c r="M128" s="589"/>
      <c r="N128" s="589"/>
      <c r="O128" s="591">
        <v>24.2</v>
      </c>
      <c r="P128" s="905"/>
      <c r="Q128" s="590"/>
    </row>
    <row r="129" spans="1:17" s="36" customFormat="1" ht="40.25" customHeight="1">
      <c r="A129" s="882"/>
      <c r="B129" s="869"/>
      <c r="C129" s="803" t="s">
        <v>108</v>
      </c>
      <c r="D129" s="785" t="s">
        <v>937</v>
      </c>
      <c r="E129" s="803">
        <v>131</v>
      </c>
      <c r="F129" s="803">
        <v>7.3</v>
      </c>
      <c r="G129" s="785" t="s">
        <v>926</v>
      </c>
      <c r="H129" s="803"/>
      <c r="I129" s="803"/>
      <c r="J129" s="803"/>
      <c r="K129" s="803"/>
      <c r="L129" s="589">
        <v>7.3</v>
      </c>
      <c r="M129" s="589"/>
      <c r="N129" s="589"/>
      <c r="O129" s="591">
        <v>7.3</v>
      </c>
      <c r="P129" s="905"/>
      <c r="Q129" s="590"/>
    </row>
    <row r="130" spans="1:17" s="36" customFormat="1" ht="40.25" customHeight="1">
      <c r="A130" s="882"/>
      <c r="B130" s="869"/>
      <c r="C130" s="803" t="s">
        <v>108</v>
      </c>
      <c r="D130" s="785" t="s">
        <v>937</v>
      </c>
      <c r="E130" s="803">
        <v>155</v>
      </c>
      <c r="F130" s="803">
        <v>13.1</v>
      </c>
      <c r="G130" s="785" t="s">
        <v>926</v>
      </c>
      <c r="H130" s="803"/>
      <c r="I130" s="803"/>
      <c r="J130" s="803"/>
      <c r="K130" s="803"/>
      <c r="L130" s="589">
        <v>13.1</v>
      </c>
      <c r="M130" s="589"/>
      <c r="N130" s="589"/>
      <c r="O130" s="591">
        <v>13.1</v>
      </c>
      <c r="P130" s="905"/>
      <c r="Q130" s="590"/>
    </row>
    <row r="131" spans="1:17" s="36" customFormat="1" ht="40.25" customHeight="1">
      <c r="A131" s="882"/>
      <c r="B131" s="869"/>
      <c r="C131" s="803" t="s">
        <v>108</v>
      </c>
      <c r="D131" s="785" t="s">
        <v>937</v>
      </c>
      <c r="E131" s="803">
        <v>192</v>
      </c>
      <c r="F131" s="803">
        <v>40.6</v>
      </c>
      <c r="G131" s="785" t="s">
        <v>926</v>
      </c>
      <c r="H131" s="803"/>
      <c r="I131" s="803"/>
      <c r="J131" s="803"/>
      <c r="K131" s="803"/>
      <c r="L131" s="589">
        <v>4.2</v>
      </c>
      <c r="M131" s="589"/>
      <c r="N131" s="589"/>
      <c r="O131" s="591">
        <v>4.2</v>
      </c>
      <c r="P131" s="905"/>
      <c r="Q131" s="590"/>
    </row>
    <row r="132" spans="1:17" s="36" customFormat="1" ht="40.25" customHeight="1">
      <c r="A132" s="882"/>
      <c r="B132" s="869"/>
      <c r="C132" s="803" t="s">
        <v>108</v>
      </c>
      <c r="D132" s="788" t="s">
        <v>844</v>
      </c>
      <c r="E132" s="803">
        <v>190</v>
      </c>
      <c r="F132" s="803">
        <v>22.4</v>
      </c>
      <c r="G132" s="785" t="s">
        <v>926</v>
      </c>
      <c r="H132" s="803"/>
      <c r="I132" s="803"/>
      <c r="J132" s="803"/>
      <c r="K132" s="803"/>
      <c r="L132" s="589">
        <v>22.4</v>
      </c>
      <c r="M132" s="589"/>
      <c r="N132" s="589"/>
      <c r="O132" s="591">
        <v>22.4</v>
      </c>
      <c r="P132" s="905"/>
      <c r="Q132" s="590"/>
    </row>
    <row r="133" spans="1:17" s="36" customFormat="1" ht="40.25" customHeight="1">
      <c r="A133" s="883"/>
      <c r="B133" s="884"/>
      <c r="C133" s="799" t="s">
        <v>108</v>
      </c>
      <c r="D133" s="789" t="s">
        <v>844</v>
      </c>
      <c r="E133" s="799">
        <v>244</v>
      </c>
      <c r="F133" s="799">
        <v>14.1</v>
      </c>
      <c r="G133" s="786" t="s">
        <v>926</v>
      </c>
      <c r="H133" s="799"/>
      <c r="I133" s="799"/>
      <c r="J133" s="799"/>
      <c r="K133" s="799"/>
      <c r="L133" s="556">
        <v>14.1</v>
      </c>
      <c r="M133" s="556"/>
      <c r="N133" s="556"/>
      <c r="O133" s="569">
        <v>14.1</v>
      </c>
      <c r="P133" s="880"/>
      <c r="Q133" s="561"/>
    </row>
    <row r="134" spans="1:17" s="36" customFormat="1" ht="112.25" customHeight="1">
      <c r="A134" s="805">
        <f>MAX($A$6:A133)+1</f>
        <v>58</v>
      </c>
      <c r="B134" s="791" t="s">
        <v>114</v>
      </c>
      <c r="C134" s="805" t="s">
        <v>108</v>
      </c>
      <c r="D134" s="739" t="s">
        <v>844</v>
      </c>
      <c r="E134" s="805">
        <v>280</v>
      </c>
      <c r="F134" s="805">
        <v>38.4</v>
      </c>
      <c r="G134" s="754" t="s">
        <v>926</v>
      </c>
      <c r="H134" s="805"/>
      <c r="I134" s="805"/>
      <c r="J134" s="805"/>
      <c r="K134" s="805"/>
      <c r="L134" s="563">
        <v>38.4</v>
      </c>
      <c r="M134" s="563"/>
      <c r="N134" s="563"/>
      <c r="O134" s="564">
        <v>38.4</v>
      </c>
      <c r="P134" s="806" t="s">
        <v>62</v>
      </c>
      <c r="Q134" s="596"/>
    </row>
    <row r="135" spans="1:17" s="36" customFormat="1" ht="45" customHeight="1">
      <c r="A135" s="929">
        <f>MAX($A$6:A134)+1</f>
        <v>59</v>
      </c>
      <c r="B135" s="875" t="s">
        <v>115</v>
      </c>
      <c r="C135" s="621" t="s">
        <v>108</v>
      </c>
      <c r="D135" s="789" t="s">
        <v>844</v>
      </c>
      <c r="E135" s="621">
        <v>279</v>
      </c>
      <c r="F135" s="621">
        <v>29.2</v>
      </c>
      <c r="G135" s="621" t="s">
        <v>60</v>
      </c>
      <c r="H135" s="621"/>
      <c r="I135" s="621"/>
      <c r="J135" s="621"/>
      <c r="K135" s="621"/>
      <c r="L135" s="620">
        <v>29.2</v>
      </c>
      <c r="M135" s="620"/>
      <c r="N135" s="620"/>
      <c r="O135" s="622">
        <v>29.2</v>
      </c>
      <c r="P135" s="904" t="s">
        <v>62</v>
      </c>
      <c r="Q135" s="623"/>
    </row>
    <row r="136" spans="1:17" s="36" customFormat="1" ht="45" customHeight="1">
      <c r="A136" s="901"/>
      <c r="B136" s="876"/>
      <c r="C136" s="799" t="s">
        <v>108</v>
      </c>
      <c r="D136" s="789" t="s">
        <v>844</v>
      </c>
      <c r="E136" s="799">
        <v>286</v>
      </c>
      <c r="F136" s="799">
        <v>11.1</v>
      </c>
      <c r="G136" s="785" t="s">
        <v>926</v>
      </c>
      <c r="H136" s="799"/>
      <c r="I136" s="799"/>
      <c r="J136" s="799"/>
      <c r="K136" s="799"/>
      <c r="L136" s="556">
        <v>11.1</v>
      </c>
      <c r="M136" s="556"/>
      <c r="N136" s="556"/>
      <c r="O136" s="569">
        <v>11.1</v>
      </c>
      <c r="P136" s="880"/>
      <c r="Q136" s="561"/>
    </row>
    <row r="137" spans="1:17" s="36" customFormat="1" ht="73.75" customHeight="1">
      <c r="A137" s="804">
        <f>MAX($A$6:A136)+1</f>
        <v>60</v>
      </c>
      <c r="B137" s="802" t="s">
        <v>351</v>
      </c>
      <c r="C137" s="804" t="s">
        <v>108</v>
      </c>
      <c r="D137" s="789" t="s">
        <v>844</v>
      </c>
      <c r="E137" s="804">
        <v>6</v>
      </c>
      <c r="F137" s="804">
        <v>201</v>
      </c>
      <c r="G137" s="795" t="s">
        <v>938</v>
      </c>
      <c r="H137" s="804"/>
      <c r="I137" s="804"/>
      <c r="J137" s="804"/>
      <c r="K137" s="804"/>
      <c r="L137" s="570">
        <v>201</v>
      </c>
      <c r="M137" s="570"/>
      <c r="N137" s="570"/>
      <c r="O137" s="592">
        <v>201</v>
      </c>
      <c r="P137" s="809" t="s">
        <v>62</v>
      </c>
      <c r="Q137" s="577"/>
    </row>
    <row r="138" spans="1:17" s="36" customFormat="1" ht="82.75" customHeight="1">
      <c r="A138" s="600">
        <f>MAX($A$6:A137)+1</f>
        <v>61</v>
      </c>
      <c r="B138" s="597" t="s">
        <v>117</v>
      </c>
      <c r="C138" s="600" t="s">
        <v>118</v>
      </c>
      <c r="D138" s="789" t="s">
        <v>844</v>
      </c>
      <c r="E138" s="600">
        <v>107</v>
      </c>
      <c r="F138" s="600">
        <v>128.30000000000001</v>
      </c>
      <c r="G138" s="600" t="s">
        <v>60</v>
      </c>
      <c r="H138" s="600"/>
      <c r="I138" s="600"/>
      <c r="J138" s="600"/>
      <c r="K138" s="600"/>
      <c r="L138" s="598">
        <v>128.30000000000001</v>
      </c>
      <c r="M138" s="598"/>
      <c r="N138" s="598"/>
      <c r="O138" s="601">
        <v>128.30000000000001</v>
      </c>
      <c r="P138" s="630" t="s">
        <v>62</v>
      </c>
      <c r="Q138" s="603"/>
    </row>
    <row r="139" spans="1:17" s="36" customFormat="1" ht="54" customHeight="1">
      <c r="A139" s="860">
        <f>MAX($A$6:A138)+1</f>
        <v>62</v>
      </c>
      <c r="B139" s="837" t="s">
        <v>941</v>
      </c>
      <c r="C139" s="838" t="s">
        <v>83</v>
      </c>
      <c r="D139" s="839" t="s">
        <v>942</v>
      </c>
      <c r="E139" s="839">
        <v>75</v>
      </c>
      <c r="F139" s="839">
        <v>529.4</v>
      </c>
      <c r="G139" s="839" t="s">
        <v>11</v>
      </c>
      <c r="H139" s="839">
        <v>2</v>
      </c>
      <c r="I139" s="839" t="s">
        <v>943</v>
      </c>
      <c r="J139" s="840">
        <v>2034</v>
      </c>
      <c r="K139" s="840">
        <v>2034</v>
      </c>
      <c r="L139" s="841">
        <v>352.9</v>
      </c>
      <c r="M139" s="840">
        <v>176.5</v>
      </c>
      <c r="N139" s="840"/>
      <c r="O139" s="840">
        <f t="shared" ref="O139" si="7">L139+M139+N139</f>
        <v>529.4</v>
      </c>
      <c r="P139" s="842"/>
      <c r="Q139" s="830"/>
    </row>
    <row r="140" spans="1:17" s="36" customFormat="1" ht="31">
      <c r="A140" s="861"/>
      <c r="B140" s="827" t="s">
        <v>84</v>
      </c>
      <c r="C140" s="828" t="s">
        <v>83</v>
      </c>
      <c r="D140" s="826" t="s">
        <v>64</v>
      </c>
      <c r="E140" s="826">
        <v>78</v>
      </c>
      <c r="F140" s="826">
        <v>285</v>
      </c>
      <c r="G140" s="826" t="s">
        <v>11</v>
      </c>
      <c r="H140" s="828"/>
      <c r="I140" s="828"/>
      <c r="J140" s="828"/>
      <c r="K140" s="828"/>
      <c r="L140" s="561"/>
      <c r="M140" s="826"/>
      <c r="N140" s="826">
        <v>285</v>
      </c>
      <c r="O140" s="562">
        <f>L140+M140+N140</f>
        <v>285</v>
      </c>
      <c r="P140" s="829" t="s">
        <v>18</v>
      </c>
      <c r="Q140" s="831"/>
    </row>
    <row r="141" spans="1:17" s="36" customFormat="1">
      <c r="A141" s="920" t="s">
        <v>56</v>
      </c>
      <c r="B141" s="920"/>
      <c r="C141" s="832"/>
      <c r="D141" s="832"/>
      <c r="E141" s="833"/>
      <c r="F141" s="834">
        <f>SUM(F7:F140)</f>
        <v>36001.200000000012</v>
      </c>
      <c r="G141" s="833"/>
      <c r="H141" s="833"/>
      <c r="I141" s="833"/>
      <c r="J141" s="833"/>
      <c r="K141" s="833"/>
      <c r="L141" s="834">
        <f>SUM(L7:L140)</f>
        <v>26580.400000000009</v>
      </c>
      <c r="M141" s="834">
        <f>SUM(M7:M140)</f>
        <v>763.4</v>
      </c>
      <c r="N141" s="834">
        <f>SUM(N7:N140)</f>
        <v>394.8</v>
      </c>
      <c r="O141" s="834">
        <f>SUM(O7:O140)</f>
        <v>27738.600000000013</v>
      </c>
      <c r="P141" s="835"/>
      <c r="Q141" s="836"/>
    </row>
    <row r="142" spans="1:17" s="36" customFormat="1">
      <c r="A142" s="141"/>
      <c r="B142" s="288"/>
      <c r="C142" s="142"/>
      <c r="D142" s="142"/>
      <c r="E142" s="142"/>
      <c r="F142" s="142"/>
      <c r="G142" s="142"/>
      <c r="H142" s="142"/>
      <c r="I142" s="142"/>
      <c r="J142" s="142"/>
      <c r="K142" s="142"/>
      <c r="L142" s="141"/>
      <c r="M142" s="142"/>
      <c r="N142" s="142"/>
      <c r="O142" s="626"/>
      <c r="P142" s="632"/>
      <c r="Q142" s="821"/>
    </row>
    <row r="143" spans="1:17" s="36" customFormat="1">
      <c r="A143" s="141"/>
      <c r="B143" s="288"/>
      <c r="C143" s="142"/>
      <c r="D143" s="142"/>
      <c r="E143" s="142"/>
      <c r="F143" s="142"/>
      <c r="G143" s="142"/>
      <c r="H143" s="142"/>
      <c r="I143" s="142"/>
      <c r="J143" s="142"/>
      <c r="K143" s="142"/>
      <c r="L143" s="141"/>
      <c r="M143" s="142"/>
      <c r="N143" s="142"/>
      <c r="O143" s="626"/>
      <c r="P143" s="632"/>
      <c r="Q143" s="821"/>
    </row>
    <row r="144" spans="1:17" s="36" customFormat="1">
      <c r="A144" s="141"/>
      <c r="B144" s="288"/>
      <c r="C144" s="142"/>
      <c r="D144" s="142"/>
      <c r="E144" s="142"/>
      <c r="F144" s="142"/>
      <c r="G144" s="142"/>
      <c r="H144" s="142"/>
      <c r="I144" s="142"/>
      <c r="J144" s="142"/>
      <c r="K144" s="142"/>
      <c r="L144" s="141"/>
      <c r="M144" s="142"/>
      <c r="N144" s="142"/>
      <c r="O144" s="626"/>
      <c r="P144" s="632"/>
      <c r="Q144" s="821"/>
    </row>
    <row r="145" spans="1:17" s="36" customFormat="1">
      <c r="A145" s="141"/>
      <c r="B145" s="288"/>
      <c r="C145" s="142"/>
      <c r="D145" s="142"/>
      <c r="E145" s="142"/>
      <c r="F145" s="142"/>
      <c r="G145" s="142"/>
      <c r="H145" s="142"/>
      <c r="I145" s="142"/>
      <c r="J145" s="142"/>
      <c r="K145" s="142"/>
      <c r="L145" s="141"/>
      <c r="M145" s="142"/>
      <c r="N145" s="142"/>
      <c r="O145" s="626"/>
      <c r="P145" s="632"/>
      <c r="Q145" s="821"/>
    </row>
    <row r="146" spans="1:17" s="8" customFormat="1">
      <c r="A146" s="141"/>
      <c r="B146" s="288"/>
      <c r="C146" s="142"/>
      <c r="D146" s="142"/>
      <c r="E146" s="142"/>
      <c r="F146" s="142"/>
      <c r="G146" s="142"/>
      <c r="H146" s="142"/>
      <c r="I146" s="142"/>
      <c r="J146" s="142"/>
      <c r="K146" s="142"/>
      <c r="L146" s="141"/>
      <c r="M146" s="142"/>
      <c r="N146" s="142"/>
      <c r="O146" s="626"/>
      <c r="P146" s="632"/>
      <c r="Q146" s="822"/>
    </row>
    <row r="147" spans="1:17" s="8" customFormat="1">
      <c r="A147" s="141"/>
      <c r="B147" s="288"/>
      <c r="C147" s="142"/>
      <c r="D147" s="142"/>
      <c r="E147" s="142"/>
      <c r="F147" s="142"/>
      <c r="G147" s="142"/>
      <c r="H147" s="142"/>
      <c r="I147" s="142"/>
      <c r="J147" s="142"/>
      <c r="K147" s="142"/>
      <c r="L147" s="141"/>
      <c r="M147" s="142"/>
      <c r="N147" s="142"/>
      <c r="O147" s="626"/>
      <c r="P147" s="632"/>
      <c r="Q147" s="822"/>
    </row>
    <row r="148" spans="1:17" s="8" customFormat="1">
      <c r="A148" s="141"/>
      <c r="B148" s="288"/>
      <c r="C148" s="142"/>
      <c r="D148" s="142"/>
      <c r="E148" s="142"/>
      <c r="F148" s="142"/>
      <c r="G148" s="142"/>
      <c r="H148" s="142"/>
      <c r="I148" s="142"/>
      <c r="J148" s="142"/>
      <c r="K148" s="142"/>
      <c r="L148" s="141"/>
      <c r="M148" s="142"/>
      <c r="N148" s="142"/>
      <c r="O148" s="626"/>
      <c r="P148" s="632"/>
      <c r="Q148" s="822"/>
    </row>
    <row r="149" spans="1:17" s="8" customFormat="1">
      <c r="A149" s="143"/>
      <c r="B149" s="288"/>
      <c r="C149" s="142"/>
      <c r="D149" s="144"/>
      <c r="E149" s="144"/>
      <c r="F149" s="144"/>
      <c r="G149" s="144"/>
      <c r="H149" s="144"/>
      <c r="I149" s="142"/>
      <c r="J149" s="144"/>
      <c r="K149" s="144"/>
      <c r="L149" s="141"/>
      <c r="M149" s="142"/>
      <c r="N149" s="142"/>
      <c r="O149" s="626"/>
      <c r="P149" s="632"/>
      <c r="Q149" s="822"/>
    </row>
    <row r="150" spans="1:17" s="8" customFormat="1">
      <c r="A150" s="143"/>
      <c r="B150" s="288"/>
      <c r="C150" s="142"/>
      <c r="D150" s="144"/>
      <c r="E150" s="144"/>
      <c r="F150" s="144"/>
      <c r="G150" s="144"/>
      <c r="H150" s="144"/>
      <c r="I150" s="142"/>
      <c r="J150" s="144"/>
      <c r="K150" s="144"/>
      <c r="L150" s="141"/>
      <c r="M150" s="142"/>
      <c r="N150" s="142"/>
      <c r="O150" s="626"/>
      <c r="P150" s="632"/>
      <c r="Q150" s="822"/>
    </row>
    <row r="151" spans="1:17" s="8" customFormat="1">
      <c r="A151" s="143"/>
      <c r="B151" s="288"/>
      <c r="C151" s="142"/>
      <c r="D151" s="144"/>
      <c r="E151" s="144"/>
      <c r="F151" s="144"/>
      <c r="G151" s="144"/>
      <c r="H151" s="144"/>
      <c r="I151" s="142"/>
      <c r="J151" s="144"/>
      <c r="K151" s="144"/>
      <c r="L151" s="141"/>
      <c r="M151" s="142"/>
      <c r="N151" s="142"/>
      <c r="O151" s="626"/>
      <c r="P151" s="632"/>
      <c r="Q151" s="822"/>
    </row>
    <row r="152" spans="1:17" s="8" customFormat="1">
      <c r="A152" s="143"/>
      <c r="B152" s="288"/>
      <c r="C152" s="142"/>
      <c r="D152" s="144"/>
      <c r="E152" s="144"/>
      <c r="F152" s="144"/>
      <c r="G152" s="144"/>
      <c r="H152" s="144"/>
      <c r="I152" s="142"/>
      <c r="J152" s="144"/>
      <c r="K152" s="144"/>
      <c r="L152" s="141"/>
      <c r="M152" s="142"/>
      <c r="N152" s="142"/>
      <c r="O152" s="626"/>
      <c r="P152" s="632"/>
      <c r="Q152" s="822"/>
    </row>
    <row r="153" spans="1:17" s="8" customFormat="1">
      <c r="A153" s="143"/>
      <c r="B153" s="288"/>
      <c r="C153" s="142"/>
      <c r="D153" s="144"/>
      <c r="E153" s="144"/>
      <c r="F153" s="144"/>
      <c r="G153" s="144"/>
      <c r="H153" s="144"/>
      <c r="I153" s="142"/>
      <c r="J153" s="144"/>
      <c r="K153" s="144"/>
      <c r="L153" s="141"/>
      <c r="M153" s="142"/>
      <c r="N153" s="142"/>
      <c r="O153" s="626"/>
      <c r="P153" s="632"/>
      <c r="Q153" s="822"/>
    </row>
    <row r="154" spans="1:17" s="8" customFormat="1">
      <c r="A154" s="143"/>
      <c r="B154" s="288"/>
      <c r="C154" s="142"/>
      <c r="D154" s="144"/>
      <c r="E154" s="144"/>
      <c r="F154" s="144"/>
      <c r="G154" s="144"/>
      <c r="H154" s="144"/>
      <c r="I154" s="142"/>
      <c r="J154" s="144"/>
      <c r="K154" s="144"/>
      <c r="L154" s="141"/>
      <c r="M154" s="142"/>
      <c r="N154" s="142"/>
      <c r="O154" s="626"/>
      <c r="P154" s="632"/>
      <c r="Q154" s="822"/>
    </row>
    <row r="155" spans="1:17" s="8" customFormat="1">
      <c r="A155" s="143"/>
      <c r="B155" s="288"/>
      <c r="C155" s="142"/>
      <c r="D155" s="144"/>
      <c r="E155" s="144"/>
      <c r="F155" s="144"/>
      <c r="G155" s="144"/>
      <c r="H155" s="144"/>
      <c r="I155" s="142"/>
      <c r="J155" s="144"/>
      <c r="K155" s="144"/>
      <c r="L155" s="141"/>
      <c r="M155" s="142"/>
      <c r="N155" s="142"/>
      <c r="O155" s="626"/>
      <c r="P155" s="632"/>
      <c r="Q155" s="822"/>
    </row>
    <row r="156" spans="1:17" s="8" customFormat="1">
      <c r="A156" s="143"/>
      <c r="B156" s="288"/>
      <c r="C156" s="142"/>
      <c r="D156" s="144"/>
      <c r="E156" s="144"/>
      <c r="F156" s="144"/>
      <c r="G156" s="144"/>
      <c r="H156" s="144"/>
      <c r="I156" s="142"/>
      <c r="J156" s="144"/>
      <c r="K156" s="144"/>
      <c r="L156" s="141"/>
      <c r="M156" s="142"/>
      <c r="N156" s="142"/>
      <c r="O156" s="626"/>
      <c r="P156" s="632"/>
      <c r="Q156" s="822"/>
    </row>
    <row r="157" spans="1:17" s="8" customFormat="1">
      <c r="A157" s="143"/>
      <c r="B157" s="288"/>
      <c r="C157" s="142"/>
      <c r="D157" s="144"/>
      <c r="E157" s="144"/>
      <c r="F157" s="144"/>
      <c r="G157" s="144"/>
      <c r="H157" s="144"/>
      <c r="I157" s="142"/>
      <c r="J157" s="144"/>
      <c r="K157" s="144"/>
      <c r="L157" s="141"/>
      <c r="M157" s="142"/>
      <c r="N157" s="142"/>
      <c r="O157" s="626"/>
      <c r="P157" s="632"/>
      <c r="Q157" s="822"/>
    </row>
    <row r="158" spans="1:17" s="8" customFormat="1">
      <c r="A158" s="143"/>
      <c r="B158" s="288"/>
      <c r="C158" s="142"/>
      <c r="D158" s="144"/>
      <c r="E158" s="144"/>
      <c r="F158" s="144"/>
      <c r="G158" s="144"/>
      <c r="H158" s="144"/>
      <c r="I158" s="142"/>
      <c r="J158" s="144"/>
      <c r="K158" s="144"/>
      <c r="L158" s="141"/>
      <c r="M158" s="142"/>
      <c r="N158" s="142"/>
      <c r="O158" s="626"/>
      <c r="P158" s="632"/>
      <c r="Q158" s="822"/>
    </row>
    <row r="159" spans="1:17" s="8" customFormat="1">
      <c r="A159" s="143"/>
      <c r="B159" s="288"/>
      <c r="C159" s="142"/>
      <c r="D159" s="144"/>
      <c r="E159" s="144"/>
      <c r="F159" s="144"/>
      <c r="G159" s="144"/>
      <c r="H159" s="144"/>
      <c r="I159" s="142"/>
      <c r="J159" s="144"/>
      <c r="K159" s="144"/>
      <c r="L159" s="141"/>
      <c r="M159" s="142"/>
      <c r="N159" s="142"/>
      <c r="O159" s="626"/>
      <c r="P159" s="632"/>
      <c r="Q159" s="822"/>
    </row>
    <row r="160" spans="1:17" s="8" customFormat="1">
      <c r="A160" s="143"/>
      <c r="B160" s="288"/>
      <c r="C160" s="142"/>
      <c r="D160" s="144"/>
      <c r="E160" s="144"/>
      <c r="F160" s="144"/>
      <c r="G160" s="144"/>
      <c r="H160" s="144"/>
      <c r="I160" s="142"/>
      <c r="J160" s="144"/>
      <c r="K160" s="144"/>
      <c r="L160" s="141"/>
      <c r="M160" s="142"/>
      <c r="N160" s="142"/>
      <c r="O160" s="626"/>
      <c r="P160" s="632"/>
      <c r="Q160" s="822"/>
    </row>
    <row r="161" spans="1:17" s="8" customFormat="1">
      <c r="A161" s="143"/>
      <c r="B161" s="288"/>
      <c r="C161" s="142"/>
      <c r="D161" s="144"/>
      <c r="E161" s="144"/>
      <c r="F161" s="144"/>
      <c r="G161" s="144"/>
      <c r="H161" s="144"/>
      <c r="I161" s="142"/>
      <c r="J161" s="144"/>
      <c r="K161" s="144"/>
      <c r="L161" s="141"/>
      <c r="M161" s="142"/>
      <c r="N161" s="142"/>
      <c r="O161" s="626"/>
      <c r="P161" s="632"/>
      <c r="Q161" s="822"/>
    </row>
    <row r="162" spans="1:17" s="8" customFormat="1">
      <c r="A162" s="143"/>
      <c r="B162" s="288"/>
      <c r="C162" s="142"/>
      <c r="D162" s="144"/>
      <c r="E162" s="144"/>
      <c r="F162" s="144"/>
      <c r="G162" s="144"/>
      <c r="H162" s="144"/>
      <c r="I162" s="142"/>
      <c r="J162" s="144"/>
      <c r="K162" s="144"/>
      <c r="L162" s="141"/>
      <c r="M162" s="142"/>
      <c r="N162" s="142"/>
      <c r="O162" s="626"/>
      <c r="P162" s="632"/>
      <c r="Q162" s="822"/>
    </row>
    <row r="163" spans="1:17" s="8" customFormat="1">
      <c r="A163" s="143"/>
      <c r="B163" s="288"/>
      <c r="C163" s="142"/>
      <c r="D163" s="144"/>
      <c r="E163" s="144"/>
      <c r="F163" s="144"/>
      <c r="G163" s="144"/>
      <c r="H163" s="144"/>
      <c r="I163" s="142"/>
      <c r="J163" s="144"/>
      <c r="K163" s="144"/>
      <c r="L163" s="141"/>
      <c r="M163" s="142"/>
      <c r="N163" s="142"/>
      <c r="O163" s="626"/>
      <c r="P163" s="632"/>
      <c r="Q163" s="822"/>
    </row>
    <row r="164" spans="1:17" s="8" customFormat="1">
      <c r="A164" s="143"/>
      <c r="B164" s="288"/>
      <c r="C164" s="142"/>
      <c r="D164" s="144"/>
      <c r="E164" s="144"/>
      <c r="F164" s="144"/>
      <c r="G164" s="144"/>
      <c r="H164" s="144"/>
      <c r="I164" s="142"/>
      <c r="J164" s="144"/>
      <c r="K164" s="144"/>
      <c r="L164" s="141"/>
      <c r="M164" s="142"/>
      <c r="N164" s="142"/>
      <c r="O164" s="626"/>
      <c r="P164" s="632"/>
      <c r="Q164" s="822"/>
    </row>
    <row r="165" spans="1:17" s="8" customFormat="1">
      <c r="A165" s="143"/>
      <c r="B165" s="288"/>
      <c r="C165" s="142"/>
      <c r="D165" s="144"/>
      <c r="E165" s="144"/>
      <c r="F165" s="144"/>
      <c r="G165" s="144"/>
      <c r="H165" s="144"/>
      <c r="I165" s="142"/>
      <c r="J165" s="144"/>
      <c r="K165" s="144"/>
      <c r="L165" s="141"/>
      <c r="M165" s="142"/>
      <c r="N165" s="142"/>
      <c r="O165" s="626"/>
      <c r="P165" s="632"/>
      <c r="Q165" s="822"/>
    </row>
    <row r="166" spans="1:17" s="8" customFormat="1">
      <c r="A166" s="143"/>
      <c r="B166" s="288"/>
      <c r="C166" s="142"/>
      <c r="D166" s="144"/>
      <c r="E166" s="144"/>
      <c r="F166" s="144"/>
      <c r="G166" s="144"/>
      <c r="H166" s="144"/>
      <c r="I166" s="142"/>
      <c r="J166" s="144"/>
      <c r="K166" s="144"/>
      <c r="L166" s="141"/>
      <c r="M166" s="142"/>
      <c r="N166" s="142"/>
      <c r="O166" s="626"/>
      <c r="P166" s="632"/>
      <c r="Q166" s="822"/>
    </row>
    <row r="167" spans="1:17" s="8" customFormat="1">
      <c r="A167" s="143"/>
      <c r="B167" s="288"/>
      <c r="C167" s="142"/>
      <c r="D167" s="144"/>
      <c r="E167" s="144"/>
      <c r="F167" s="144"/>
      <c r="G167" s="144"/>
      <c r="H167" s="144"/>
      <c r="I167" s="142"/>
      <c r="J167" s="144"/>
      <c r="K167" s="144"/>
      <c r="L167" s="141"/>
      <c r="M167" s="142"/>
      <c r="N167" s="142"/>
      <c r="O167" s="626"/>
      <c r="P167" s="632"/>
      <c r="Q167" s="822"/>
    </row>
    <row r="168" spans="1:17" s="8" customFormat="1">
      <c r="A168" s="143"/>
      <c r="B168" s="288"/>
      <c r="C168" s="142"/>
      <c r="D168" s="144"/>
      <c r="E168" s="144"/>
      <c r="F168" s="144"/>
      <c r="G168" s="144"/>
      <c r="H168" s="144"/>
      <c r="I168" s="142"/>
      <c r="J168" s="144"/>
      <c r="K168" s="144"/>
      <c r="L168" s="141"/>
      <c r="M168" s="142"/>
      <c r="N168" s="142"/>
      <c r="O168" s="626"/>
      <c r="P168" s="632"/>
      <c r="Q168" s="822"/>
    </row>
    <row r="169" spans="1:17" s="8" customFormat="1">
      <c r="A169" s="143"/>
      <c r="B169" s="288"/>
      <c r="C169" s="142"/>
      <c r="D169" s="144"/>
      <c r="E169" s="144"/>
      <c r="F169" s="144"/>
      <c r="G169" s="144"/>
      <c r="H169" s="144"/>
      <c r="I169" s="142"/>
      <c r="J169" s="144"/>
      <c r="K169" s="144"/>
      <c r="L169" s="141"/>
      <c r="M169" s="142"/>
      <c r="N169" s="142"/>
      <c r="O169" s="626"/>
      <c r="P169" s="632"/>
      <c r="Q169" s="822"/>
    </row>
    <row r="170" spans="1:17" s="8" customFormat="1">
      <c r="A170" s="143"/>
      <c r="B170" s="288"/>
      <c r="C170" s="142"/>
      <c r="D170" s="144"/>
      <c r="E170" s="144"/>
      <c r="F170" s="144"/>
      <c r="G170" s="144"/>
      <c r="H170" s="144"/>
      <c r="I170" s="142"/>
      <c r="J170" s="144"/>
      <c r="K170" s="144"/>
      <c r="L170" s="141"/>
      <c r="M170" s="142"/>
      <c r="N170" s="142"/>
      <c r="O170" s="626"/>
      <c r="P170" s="632"/>
      <c r="Q170" s="822"/>
    </row>
    <row r="171" spans="1:17" s="8" customFormat="1">
      <c r="A171" s="143"/>
      <c r="B171" s="288"/>
      <c r="C171" s="142"/>
      <c r="D171" s="144"/>
      <c r="E171" s="144"/>
      <c r="F171" s="144"/>
      <c r="G171" s="144"/>
      <c r="H171" s="144"/>
      <c r="I171" s="142"/>
      <c r="J171" s="144"/>
      <c r="K171" s="144"/>
      <c r="L171" s="141"/>
      <c r="M171" s="142"/>
      <c r="N171" s="142"/>
      <c r="O171" s="626"/>
      <c r="P171" s="632"/>
      <c r="Q171" s="822"/>
    </row>
    <row r="172" spans="1:17" s="8" customFormat="1">
      <c r="A172" s="143"/>
      <c r="B172" s="288"/>
      <c r="C172" s="142"/>
      <c r="D172" s="144"/>
      <c r="E172" s="144"/>
      <c r="F172" s="144"/>
      <c r="G172" s="144"/>
      <c r="H172" s="144"/>
      <c r="I172" s="142"/>
      <c r="J172" s="144"/>
      <c r="K172" s="144"/>
      <c r="L172" s="141"/>
      <c r="M172" s="142"/>
      <c r="N172" s="142"/>
      <c r="O172" s="626"/>
      <c r="P172" s="632"/>
      <c r="Q172" s="822"/>
    </row>
    <row r="173" spans="1:17" s="8" customFormat="1">
      <c r="A173" s="143"/>
      <c r="B173" s="288"/>
      <c r="C173" s="142"/>
      <c r="D173" s="144"/>
      <c r="E173" s="144"/>
      <c r="F173" s="144"/>
      <c r="G173" s="144"/>
      <c r="H173" s="144"/>
      <c r="I173" s="142"/>
      <c r="J173" s="144"/>
      <c r="K173" s="144"/>
      <c r="L173" s="141"/>
      <c r="M173" s="142"/>
      <c r="N173" s="142"/>
      <c r="O173" s="626"/>
      <c r="P173" s="632"/>
      <c r="Q173" s="822"/>
    </row>
    <row r="174" spans="1:17" s="8" customFormat="1">
      <c r="A174" s="143"/>
      <c r="B174" s="288"/>
      <c r="C174" s="142"/>
      <c r="D174" s="144"/>
      <c r="E174" s="144"/>
      <c r="F174" s="144"/>
      <c r="G174" s="144"/>
      <c r="H174" s="144"/>
      <c r="I174" s="142"/>
      <c r="J174" s="144"/>
      <c r="K174" s="144"/>
      <c r="L174" s="141"/>
      <c r="M174" s="142"/>
      <c r="N174" s="142"/>
      <c r="O174" s="626"/>
      <c r="P174" s="632"/>
      <c r="Q174" s="822"/>
    </row>
    <row r="175" spans="1:17" s="8" customFormat="1">
      <c r="A175" s="143"/>
      <c r="B175" s="288"/>
      <c r="C175" s="142"/>
      <c r="D175" s="144"/>
      <c r="E175" s="144"/>
      <c r="F175" s="144"/>
      <c r="G175" s="144"/>
      <c r="H175" s="144"/>
      <c r="I175" s="142"/>
      <c r="J175" s="144"/>
      <c r="K175" s="144"/>
      <c r="L175" s="141"/>
      <c r="M175" s="142"/>
      <c r="N175" s="142"/>
      <c r="O175" s="626"/>
      <c r="P175" s="632"/>
      <c r="Q175" s="822"/>
    </row>
    <row r="176" spans="1:17" s="8" customFormat="1">
      <c r="A176" s="143"/>
      <c r="B176" s="288"/>
      <c r="C176" s="142"/>
      <c r="D176" s="144"/>
      <c r="E176" s="144"/>
      <c r="F176" s="144"/>
      <c r="G176" s="144"/>
      <c r="H176" s="144"/>
      <c r="I176" s="142"/>
      <c r="J176" s="144"/>
      <c r="K176" s="144"/>
      <c r="L176" s="141"/>
      <c r="M176" s="142"/>
      <c r="N176" s="142"/>
      <c r="O176" s="626"/>
      <c r="P176" s="632"/>
      <c r="Q176" s="822"/>
    </row>
    <row r="177" spans="1:17" s="8" customFormat="1">
      <c r="A177" s="143"/>
      <c r="B177" s="288"/>
      <c r="C177" s="142"/>
      <c r="D177" s="144"/>
      <c r="E177" s="144"/>
      <c r="F177" s="144"/>
      <c r="G177" s="144"/>
      <c r="H177" s="144"/>
      <c r="I177" s="142"/>
      <c r="J177" s="144"/>
      <c r="K177" s="144"/>
      <c r="L177" s="141"/>
      <c r="M177" s="142"/>
      <c r="N177" s="142"/>
      <c r="O177" s="626"/>
      <c r="P177" s="632"/>
      <c r="Q177" s="822"/>
    </row>
    <row r="178" spans="1:17" s="8" customFormat="1">
      <c r="A178" s="143"/>
      <c r="B178" s="288"/>
      <c r="C178" s="142"/>
      <c r="D178" s="144"/>
      <c r="E178" s="144"/>
      <c r="F178" s="144"/>
      <c r="G178" s="144"/>
      <c r="H178" s="144"/>
      <c r="I178" s="142"/>
      <c r="J178" s="144"/>
      <c r="K178" s="144"/>
      <c r="L178" s="141"/>
      <c r="M178" s="142"/>
      <c r="N178" s="142"/>
      <c r="O178" s="626"/>
      <c r="P178" s="632"/>
      <c r="Q178" s="822"/>
    </row>
    <row r="179" spans="1:17" s="8" customFormat="1">
      <c r="A179" s="143"/>
      <c r="B179" s="288"/>
      <c r="C179" s="142"/>
      <c r="D179" s="144"/>
      <c r="E179" s="144"/>
      <c r="F179" s="144"/>
      <c r="G179" s="144"/>
      <c r="H179" s="144"/>
      <c r="I179" s="142"/>
      <c r="J179" s="144"/>
      <c r="K179" s="144"/>
      <c r="L179" s="141"/>
      <c r="M179" s="142"/>
      <c r="N179" s="142"/>
      <c r="O179" s="626"/>
      <c r="P179" s="632"/>
      <c r="Q179" s="822"/>
    </row>
    <row r="180" spans="1:17" s="8" customFormat="1">
      <c r="A180" s="143"/>
      <c r="B180" s="288"/>
      <c r="C180" s="142"/>
      <c r="D180" s="144"/>
      <c r="E180" s="144"/>
      <c r="F180" s="144"/>
      <c r="G180" s="144"/>
      <c r="H180" s="144"/>
      <c r="I180" s="142"/>
      <c r="J180" s="144"/>
      <c r="K180" s="144"/>
      <c r="L180" s="141"/>
      <c r="M180" s="142"/>
      <c r="N180" s="142"/>
      <c r="O180" s="626"/>
      <c r="P180" s="632"/>
      <c r="Q180" s="822"/>
    </row>
    <row r="181" spans="1:17" s="8" customFormat="1">
      <c r="A181" s="143"/>
      <c r="B181" s="288"/>
      <c r="C181" s="142"/>
      <c r="D181" s="144"/>
      <c r="E181" s="144"/>
      <c r="F181" s="144"/>
      <c r="G181" s="144"/>
      <c r="H181" s="144"/>
      <c r="I181" s="142"/>
      <c r="J181" s="144"/>
      <c r="K181" s="144"/>
      <c r="L181" s="141"/>
      <c r="M181" s="142"/>
      <c r="N181" s="142"/>
      <c r="O181" s="626"/>
      <c r="P181" s="632"/>
      <c r="Q181" s="822"/>
    </row>
    <row r="182" spans="1:17" s="8" customFormat="1">
      <c r="A182" s="143"/>
      <c r="B182" s="288"/>
      <c r="C182" s="142"/>
      <c r="D182" s="144"/>
      <c r="E182" s="144"/>
      <c r="F182" s="144"/>
      <c r="G182" s="144"/>
      <c r="H182" s="144"/>
      <c r="I182" s="142"/>
      <c r="J182" s="144"/>
      <c r="K182" s="144"/>
      <c r="L182" s="141"/>
      <c r="M182" s="142"/>
      <c r="N182" s="142"/>
      <c r="O182" s="626"/>
      <c r="P182" s="632"/>
      <c r="Q182" s="822"/>
    </row>
    <row r="183" spans="1:17" s="8" customFormat="1">
      <c r="A183" s="143"/>
      <c r="B183" s="288"/>
      <c r="C183" s="142"/>
      <c r="D183" s="144"/>
      <c r="E183" s="144"/>
      <c r="F183" s="144"/>
      <c r="G183" s="144"/>
      <c r="H183" s="144"/>
      <c r="I183" s="142"/>
      <c r="J183" s="144"/>
      <c r="K183" s="144"/>
      <c r="L183" s="141"/>
      <c r="M183" s="142"/>
      <c r="N183" s="142"/>
      <c r="O183" s="626"/>
      <c r="P183" s="632"/>
      <c r="Q183" s="822"/>
    </row>
    <row r="184" spans="1:17" s="8" customFormat="1">
      <c r="A184" s="143"/>
      <c r="B184" s="288"/>
      <c r="C184" s="142"/>
      <c r="D184" s="144"/>
      <c r="E184" s="144"/>
      <c r="F184" s="144"/>
      <c r="G184" s="144"/>
      <c r="H184" s="144"/>
      <c r="I184" s="142"/>
      <c r="J184" s="144"/>
      <c r="K184" s="144"/>
      <c r="L184" s="141"/>
      <c r="M184" s="142"/>
      <c r="N184" s="142"/>
      <c r="O184" s="626"/>
      <c r="P184" s="632"/>
      <c r="Q184" s="822"/>
    </row>
    <row r="185" spans="1:17" s="8" customFormat="1">
      <c r="A185" s="143"/>
      <c r="B185" s="288"/>
      <c r="C185" s="142"/>
      <c r="D185" s="144"/>
      <c r="E185" s="144"/>
      <c r="F185" s="144"/>
      <c r="G185" s="144"/>
      <c r="H185" s="144"/>
      <c r="I185" s="142"/>
      <c r="J185" s="144"/>
      <c r="K185" s="144"/>
      <c r="L185" s="141"/>
      <c r="M185" s="142"/>
      <c r="N185" s="142"/>
      <c r="O185" s="626"/>
      <c r="P185" s="632"/>
      <c r="Q185" s="822"/>
    </row>
    <row r="186" spans="1:17" s="8" customFormat="1">
      <c r="A186" s="143"/>
      <c r="B186" s="288"/>
      <c r="C186" s="142"/>
      <c r="D186" s="144"/>
      <c r="E186" s="144"/>
      <c r="F186" s="144"/>
      <c r="G186" s="144"/>
      <c r="H186" s="144"/>
      <c r="I186" s="142"/>
      <c r="J186" s="144"/>
      <c r="K186" s="144"/>
      <c r="L186" s="141"/>
      <c r="M186" s="142"/>
      <c r="N186" s="142"/>
      <c r="O186" s="626"/>
      <c r="P186" s="632"/>
      <c r="Q186" s="822"/>
    </row>
    <row r="187" spans="1:17" s="8" customFormat="1">
      <c r="A187" s="143"/>
      <c r="B187" s="288"/>
      <c r="C187" s="142"/>
      <c r="D187" s="144"/>
      <c r="E187" s="144"/>
      <c r="F187" s="144"/>
      <c r="G187" s="144"/>
      <c r="H187" s="144"/>
      <c r="I187" s="142"/>
      <c r="J187" s="144"/>
      <c r="K187" s="144"/>
      <c r="L187" s="141"/>
      <c r="M187" s="142"/>
      <c r="N187" s="142"/>
      <c r="O187" s="626"/>
      <c r="P187" s="632"/>
      <c r="Q187" s="822"/>
    </row>
    <row r="188" spans="1:17" s="8" customFormat="1">
      <c r="A188" s="143"/>
      <c r="B188" s="288"/>
      <c r="C188" s="142"/>
      <c r="D188" s="144"/>
      <c r="E188" s="144"/>
      <c r="F188" s="144"/>
      <c r="G188" s="144"/>
      <c r="H188" s="144"/>
      <c r="I188" s="142"/>
      <c r="J188" s="144"/>
      <c r="K188" s="144"/>
      <c r="L188" s="141"/>
      <c r="M188" s="142"/>
      <c r="N188" s="142"/>
      <c r="O188" s="626"/>
      <c r="P188" s="632"/>
      <c r="Q188" s="822"/>
    </row>
    <row r="189" spans="1:17" s="8" customFormat="1">
      <c r="A189" s="143"/>
      <c r="B189" s="288"/>
      <c r="C189" s="142"/>
      <c r="D189" s="144"/>
      <c r="E189" s="144"/>
      <c r="F189" s="144"/>
      <c r="G189" s="144"/>
      <c r="H189" s="144"/>
      <c r="I189" s="142"/>
      <c r="J189" s="144"/>
      <c r="K189" s="144"/>
      <c r="L189" s="141"/>
      <c r="M189" s="142"/>
      <c r="N189" s="142"/>
      <c r="O189" s="626"/>
      <c r="P189" s="632"/>
      <c r="Q189" s="822"/>
    </row>
    <row r="190" spans="1:17" s="8" customFormat="1">
      <c r="A190" s="143"/>
      <c r="B190" s="288"/>
      <c r="C190" s="142"/>
      <c r="D190" s="144"/>
      <c r="E190" s="144"/>
      <c r="F190" s="144"/>
      <c r="G190" s="144"/>
      <c r="H190" s="144"/>
      <c r="I190" s="142"/>
      <c r="J190" s="144"/>
      <c r="K190" s="144"/>
      <c r="L190" s="141"/>
      <c r="M190" s="142"/>
      <c r="N190" s="142"/>
      <c r="O190" s="626"/>
      <c r="P190" s="632"/>
      <c r="Q190" s="822"/>
    </row>
    <row r="191" spans="1:17" s="8" customFormat="1">
      <c r="A191" s="143"/>
      <c r="B191" s="288"/>
      <c r="C191" s="142"/>
      <c r="D191" s="144"/>
      <c r="E191" s="144"/>
      <c r="F191" s="144"/>
      <c r="G191" s="144"/>
      <c r="H191" s="144"/>
      <c r="I191" s="142"/>
      <c r="J191" s="144"/>
      <c r="K191" s="144"/>
      <c r="L191" s="141"/>
      <c r="M191" s="142"/>
      <c r="N191" s="142"/>
      <c r="O191" s="626"/>
      <c r="P191" s="632"/>
      <c r="Q191" s="822"/>
    </row>
    <row r="192" spans="1:17" s="8" customFormat="1">
      <c r="A192" s="143"/>
      <c r="B192" s="288"/>
      <c r="C192" s="142"/>
      <c r="D192" s="144"/>
      <c r="E192" s="144"/>
      <c r="F192" s="144"/>
      <c r="G192" s="144"/>
      <c r="H192" s="144"/>
      <c r="I192" s="142"/>
      <c r="J192" s="144"/>
      <c r="K192" s="144"/>
      <c r="L192" s="141"/>
      <c r="M192" s="142"/>
      <c r="N192" s="142"/>
      <c r="O192" s="626"/>
      <c r="P192" s="632"/>
      <c r="Q192" s="822"/>
    </row>
    <row r="193" spans="1:17" s="8" customFormat="1">
      <c r="A193" s="143"/>
      <c r="B193" s="288"/>
      <c r="C193" s="142"/>
      <c r="D193" s="144"/>
      <c r="E193" s="144"/>
      <c r="F193" s="144"/>
      <c r="G193" s="144"/>
      <c r="H193" s="144"/>
      <c r="I193" s="142"/>
      <c r="J193" s="144"/>
      <c r="K193" s="144"/>
      <c r="L193" s="141"/>
      <c r="M193" s="142"/>
      <c r="N193" s="142"/>
      <c r="O193" s="626"/>
      <c r="P193" s="632"/>
      <c r="Q193" s="822"/>
    </row>
    <row r="194" spans="1:17" s="8" customFormat="1">
      <c r="A194" s="143"/>
      <c r="B194" s="288"/>
      <c r="C194" s="142"/>
      <c r="D194" s="144"/>
      <c r="E194" s="144"/>
      <c r="F194" s="144"/>
      <c r="G194" s="144"/>
      <c r="H194" s="144"/>
      <c r="I194" s="142"/>
      <c r="J194" s="144"/>
      <c r="K194" s="144"/>
      <c r="L194" s="141"/>
      <c r="M194" s="142"/>
      <c r="N194" s="142"/>
      <c r="O194" s="626"/>
      <c r="P194" s="632"/>
      <c r="Q194" s="822"/>
    </row>
    <row r="195" spans="1:17" s="8" customFormat="1">
      <c r="A195" s="143"/>
      <c r="B195" s="288"/>
      <c r="C195" s="142"/>
      <c r="D195" s="144"/>
      <c r="E195" s="144"/>
      <c r="F195" s="144"/>
      <c r="G195" s="144"/>
      <c r="H195" s="144"/>
      <c r="I195" s="142"/>
      <c r="J195" s="144"/>
      <c r="K195" s="144"/>
      <c r="L195" s="141"/>
      <c r="M195" s="142"/>
      <c r="N195" s="142"/>
      <c r="O195" s="626"/>
      <c r="P195" s="632"/>
      <c r="Q195" s="822"/>
    </row>
    <row r="196" spans="1:17" s="8" customFormat="1">
      <c r="A196" s="143"/>
      <c r="B196" s="288"/>
      <c r="C196" s="142"/>
      <c r="D196" s="144"/>
      <c r="E196" s="144"/>
      <c r="F196" s="144"/>
      <c r="G196" s="144"/>
      <c r="H196" s="144"/>
      <c r="I196" s="142"/>
      <c r="J196" s="144"/>
      <c r="K196" s="144"/>
      <c r="L196" s="141"/>
      <c r="M196" s="142"/>
      <c r="N196" s="142"/>
      <c r="O196" s="626"/>
      <c r="P196" s="632"/>
      <c r="Q196" s="822"/>
    </row>
    <row r="197" spans="1:17" s="8" customFormat="1">
      <c r="A197" s="143"/>
      <c r="B197" s="288"/>
      <c r="C197" s="142"/>
      <c r="D197" s="144"/>
      <c r="E197" s="144"/>
      <c r="F197" s="144"/>
      <c r="G197" s="144"/>
      <c r="H197" s="144"/>
      <c r="I197" s="142"/>
      <c r="J197" s="144"/>
      <c r="K197" s="144"/>
      <c r="L197" s="141"/>
      <c r="M197" s="142"/>
      <c r="N197" s="142"/>
      <c r="O197" s="626"/>
      <c r="P197" s="632"/>
      <c r="Q197" s="822"/>
    </row>
    <row r="198" spans="1:17" s="8" customFormat="1">
      <c r="A198" s="143"/>
      <c r="B198" s="288"/>
      <c r="C198" s="142"/>
      <c r="D198" s="144"/>
      <c r="E198" s="144"/>
      <c r="F198" s="144"/>
      <c r="G198" s="144"/>
      <c r="H198" s="144"/>
      <c r="I198" s="142"/>
      <c r="J198" s="144"/>
      <c r="K198" s="144"/>
      <c r="L198" s="141"/>
      <c r="M198" s="142"/>
      <c r="N198" s="142"/>
      <c r="O198" s="626"/>
      <c r="P198" s="632"/>
      <c r="Q198" s="822"/>
    </row>
    <row r="199" spans="1:17" s="8" customFormat="1">
      <c r="A199" s="143"/>
      <c r="B199" s="288"/>
      <c r="C199" s="142"/>
      <c r="D199" s="144"/>
      <c r="E199" s="144"/>
      <c r="F199" s="144"/>
      <c r="G199" s="144"/>
      <c r="H199" s="144"/>
      <c r="I199" s="142"/>
      <c r="J199" s="144"/>
      <c r="K199" s="144"/>
      <c r="L199" s="141"/>
      <c r="M199" s="142"/>
      <c r="N199" s="142"/>
      <c r="O199" s="626"/>
      <c r="P199" s="632"/>
      <c r="Q199" s="822"/>
    </row>
    <row r="200" spans="1:17" s="8" customFormat="1">
      <c r="A200" s="143"/>
      <c r="B200" s="288"/>
      <c r="C200" s="142"/>
      <c r="D200" s="144"/>
      <c r="E200" s="144"/>
      <c r="F200" s="144"/>
      <c r="G200" s="144"/>
      <c r="H200" s="144"/>
      <c r="I200" s="142"/>
      <c r="J200" s="144"/>
      <c r="K200" s="144"/>
      <c r="L200" s="141"/>
      <c r="M200" s="142"/>
      <c r="N200" s="142"/>
      <c r="O200" s="626"/>
      <c r="P200" s="632"/>
      <c r="Q200" s="822"/>
    </row>
    <row r="201" spans="1:17" s="8" customFormat="1">
      <c r="A201" s="143"/>
      <c r="B201" s="288"/>
      <c r="C201" s="142"/>
      <c r="D201" s="144"/>
      <c r="E201" s="144"/>
      <c r="F201" s="144"/>
      <c r="G201" s="144"/>
      <c r="H201" s="144"/>
      <c r="I201" s="142"/>
      <c r="J201" s="144"/>
      <c r="K201" s="144"/>
      <c r="L201" s="141"/>
      <c r="M201" s="142"/>
      <c r="N201" s="142"/>
      <c r="O201" s="626"/>
      <c r="P201" s="632"/>
      <c r="Q201" s="822"/>
    </row>
    <row r="202" spans="1:17" s="8" customFormat="1">
      <c r="A202" s="143"/>
      <c r="B202" s="288"/>
      <c r="C202" s="142"/>
      <c r="D202" s="144"/>
      <c r="E202" s="144"/>
      <c r="F202" s="144"/>
      <c r="G202" s="144"/>
      <c r="H202" s="144"/>
      <c r="I202" s="142"/>
      <c r="J202" s="144"/>
      <c r="K202" s="144"/>
      <c r="L202" s="141"/>
      <c r="M202" s="142"/>
      <c r="N202" s="142"/>
      <c r="O202" s="626"/>
      <c r="P202" s="632"/>
      <c r="Q202" s="822"/>
    </row>
    <row r="203" spans="1:17" s="8" customFormat="1">
      <c r="A203" s="143"/>
      <c r="B203" s="288"/>
      <c r="C203" s="142"/>
      <c r="D203" s="144"/>
      <c r="E203" s="144"/>
      <c r="F203" s="144"/>
      <c r="G203" s="144"/>
      <c r="H203" s="144"/>
      <c r="I203" s="142"/>
      <c r="J203" s="144"/>
      <c r="K203" s="144"/>
      <c r="L203" s="141"/>
      <c r="M203" s="142"/>
      <c r="N203" s="142"/>
      <c r="O203" s="626"/>
      <c r="P203" s="632"/>
      <c r="Q203" s="822"/>
    </row>
    <row r="204" spans="1:17" s="8" customFormat="1">
      <c r="A204" s="143"/>
      <c r="B204" s="288"/>
      <c r="C204" s="142"/>
      <c r="D204" s="144"/>
      <c r="E204" s="144"/>
      <c r="F204" s="144"/>
      <c r="G204" s="144"/>
      <c r="H204" s="144"/>
      <c r="I204" s="142"/>
      <c r="J204" s="144"/>
      <c r="K204" s="144"/>
      <c r="L204" s="141"/>
      <c r="M204" s="142"/>
      <c r="N204" s="142"/>
      <c r="O204" s="626"/>
      <c r="P204" s="632"/>
      <c r="Q204" s="822"/>
    </row>
    <row r="205" spans="1:17" s="8" customFormat="1">
      <c r="A205" s="143"/>
      <c r="B205" s="288"/>
      <c r="C205" s="142"/>
      <c r="D205" s="144"/>
      <c r="E205" s="144"/>
      <c r="F205" s="144"/>
      <c r="G205" s="144"/>
      <c r="H205" s="144"/>
      <c r="I205" s="142"/>
      <c r="J205" s="144"/>
      <c r="K205" s="144"/>
      <c r="L205" s="141"/>
      <c r="M205" s="142"/>
      <c r="N205" s="142"/>
      <c r="O205" s="626"/>
      <c r="P205" s="632"/>
      <c r="Q205" s="822"/>
    </row>
    <row r="206" spans="1:17" s="8" customFormat="1">
      <c r="A206" s="143"/>
      <c r="B206" s="288"/>
      <c r="C206" s="142"/>
      <c r="D206" s="144"/>
      <c r="E206" s="144"/>
      <c r="F206" s="144"/>
      <c r="G206" s="144"/>
      <c r="H206" s="144"/>
      <c r="I206" s="142"/>
      <c r="J206" s="144"/>
      <c r="K206" s="144"/>
      <c r="L206" s="141"/>
      <c r="M206" s="142"/>
      <c r="N206" s="142"/>
      <c r="O206" s="626"/>
      <c r="P206" s="632"/>
      <c r="Q206" s="822"/>
    </row>
    <row r="207" spans="1:17" s="8" customFormat="1">
      <c r="A207" s="143"/>
      <c r="B207" s="288"/>
      <c r="C207" s="142"/>
      <c r="D207" s="144"/>
      <c r="E207" s="144"/>
      <c r="F207" s="144"/>
      <c r="G207" s="144"/>
      <c r="H207" s="144"/>
      <c r="I207" s="142"/>
      <c r="J207" s="144"/>
      <c r="K207" s="144"/>
      <c r="L207" s="141"/>
      <c r="M207" s="142"/>
      <c r="N207" s="142"/>
      <c r="O207" s="626"/>
      <c r="P207" s="632"/>
      <c r="Q207" s="822"/>
    </row>
    <row r="208" spans="1:17" s="8" customFormat="1">
      <c r="A208" s="143"/>
      <c r="B208" s="288"/>
      <c r="C208" s="142"/>
      <c r="D208" s="144"/>
      <c r="E208" s="144"/>
      <c r="F208" s="144"/>
      <c r="G208" s="144"/>
      <c r="H208" s="144"/>
      <c r="I208" s="142"/>
      <c r="J208" s="144"/>
      <c r="K208" s="144"/>
      <c r="L208" s="141"/>
      <c r="M208" s="142"/>
      <c r="N208" s="142"/>
      <c r="O208" s="626"/>
      <c r="P208" s="632"/>
      <c r="Q208" s="822"/>
    </row>
    <row r="209" spans="1:17" s="8" customFormat="1">
      <c r="A209" s="143"/>
      <c r="B209" s="288"/>
      <c r="C209" s="142"/>
      <c r="D209" s="144"/>
      <c r="E209" s="144"/>
      <c r="F209" s="144"/>
      <c r="G209" s="144"/>
      <c r="H209" s="144"/>
      <c r="I209" s="142"/>
      <c r="J209" s="144"/>
      <c r="K209" s="144"/>
      <c r="L209" s="141"/>
      <c r="M209" s="142"/>
      <c r="N209" s="142"/>
      <c r="O209" s="626"/>
      <c r="P209" s="632"/>
      <c r="Q209" s="822"/>
    </row>
    <row r="210" spans="1:17" s="8" customFormat="1">
      <c r="A210" s="143"/>
      <c r="B210" s="288"/>
      <c r="C210" s="142"/>
      <c r="D210" s="144"/>
      <c r="E210" s="144"/>
      <c r="F210" s="144"/>
      <c r="G210" s="144"/>
      <c r="H210" s="144"/>
      <c r="I210" s="142"/>
      <c r="J210" s="144"/>
      <c r="K210" s="144"/>
      <c r="L210" s="141"/>
      <c r="M210" s="142"/>
      <c r="N210" s="142"/>
      <c r="O210" s="626"/>
      <c r="P210" s="632"/>
      <c r="Q210" s="822"/>
    </row>
    <row r="211" spans="1:17" s="8" customFormat="1">
      <c r="A211" s="143"/>
      <c r="B211" s="288"/>
      <c r="C211" s="142"/>
      <c r="D211" s="144"/>
      <c r="E211" s="144"/>
      <c r="F211" s="144"/>
      <c r="G211" s="144"/>
      <c r="H211" s="144"/>
      <c r="I211" s="142"/>
      <c r="J211" s="144"/>
      <c r="K211" s="144"/>
      <c r="L211" s="141"/>
      <c r="M211" s="142"/>
      <c r="N211" s="142"/>
      <c r="O211" s="626"/>
      <c r="P211" s="632"/>
      <c r="Q211" s="822"/>
    </row>
    <row r="212" spans="1:17" s="8" customFormat="1">
      <c r="A212" s="143"/>
      <c r="B212" s="288"/>
      <c r="C212" s="142"/>
      <c r="D212" s="144"/>
      <c r="E212" s="144"/>
      <c r="F212" s="144"/>
      <c r="G212" s="144"/>
      <c r="H212" s="144"/>
      <c r="I212" s="142"/>
      <c r="J212" s="144"/>
      <c r="K212" s="144"/>
      <c r="L212" s="141"/>
      <c r="M212" s="142"/>
      <c r="N212" s="142"/>
      <c r="O212" s="626"/>
      <c r="P212" s="632"/>
      <c r="Q212" s="822"/>
    </row>
    <row r="213" spans="1:17" s="8" customFormat="1">
      <c r="A213" s="143"/>
      <c r="B213" s="288"/>
      <c r="C213" s="142"/>
      <c r="D213" s="144"/>
      <c r="E213" s="144"/>
      <c r="F213" s="144"/>
      <c r="G213" s="144"/>
      <c r="H213" s="144"/>
      <c r="I213" s="142"/>
      <c r="J213" s="144"/>
      <c r="K213" s="144"/>
      <c r="L213" s="141"/>
      <c r="M213" s="142"/>
      <c r="N213" s="142"/>
      <c r="O213" s="626"/>
      <c r="P213" s="632"/>
      <c r="Q213" s="822"/>
    </row>
    <row r="214" spans="1:17" s="8" customFormat="1">
      <c r="A214" s="143"/>
      <c r="B214" s="288"/>
      <c r="C214" s="142"/>
      <c r="D214" s="144"/>
      <c r="E214" s="144"/>
      <c r="F214" s="144"/>
      <c r="G214" s="144"/>
      <c r="H214" s="144"/>
      <c r="I214" s="142"/>
      <c r="J214" s="144"/>
      <c r="K214" s="144"/>
      <c r="L214" s="141"/>
      <c r="M214" s="142"/>
      <c r="N214" s="142"/>
      <c r="O214" s="626"/>
      <c r="P214" s="632"/>
      <c r="Q214" s="822"/>
    </row>
    <row r="215" spans="1:17" s="8" customFormat="1">
      <c r="A215" s="143"/>
      <c r="B215" s="288"/>
      <c r="C215" s="142"/>
      <c r="D215" s="144"/>
      <c r="E215" s="144"/>
      <c r="F215" s="144"/>
      <c r="G215" s="144"/>
      <c r="H215" s="144"/>
      <c r="I215" s="142"/>
      <c r="J215" s="144"/>
      <c r="K215" s="144"/>
      <c r="L215" s="141"/>
      <c r="M215" s="142"/>
      <c r="N215" s="142"/>
      <c r="O215" s="626"/>
      <c r="P215" s="632"/>
      <c r="Q215" s="822"/>
    </row>
    <row r="216" spans="1:17" s="8" customFormat="1">
      <c r="A216" s="143"/>
      <c r="B216" s="288"/>
      <c r="C216" s="142"/>
      <c r="D216" s="144"/>
      <c r="E216" s="144"/>
      <c r="F216" s="144"/>
      <c r="G216" s="144"/>
      <c r="H216" s="144"/>
      <c r="I216" s="142"/>
      <c r="J216" s="144"/>
      <c r="K216" s="144"/>
      <c r="L216" s="141"/>
      <c r="M216" s="142"/>
      <c r="N216" s="142"/>
      <c r="O216" s="626"/>
      <c r="P216" s="632"/>
      <c r="Q216" s="822"/>
    </row>
    <row r="217" spans="1:17" s="8" customFormat="1">
      <c r="A217" s="143"/>
      <c r="B217" s="288"/>
      <c r="C217" s="142"/>
      <c r="D217" s="144"/>
      <c r="E217" s="144"/>
      <c r="F217" s="144"/>
      <c r="G217" s="144"/>
      <c r="H217" s="144"/>
      <c r="I217" s="142"/>
      <c r="J217" s="144"/>
      <c r="K217" s="144"/>
      <c r="L217" s="141"/>
      <c r="M217" s="142"/>
      <c r="N217" s="142"/>
      <c r="O217" s="626"/>
      <c r="P217" s="632"/>
      <c r="Q217" s="822"/>
    </row>
    <row r="218" spans="1:17" s="8" customFormat="1">
      <c r="A218" s="143"/>
      <c r="B218" s="288"/>
      <c r="C218" s="142"/>
      <c r="D218" s="144"/>
      <c r="E218" s="144"/>
      <c r="F218" s="144"/>
      <c r="G218" s="144"/>
      <c r="H218" s="144"/>
      <c r="I218" s="142"/>
      <c r="J218" s="144"/>
      <c r="K218" s="144"/>
      <c r="L218" s="141"/>
      <c r="M218" s="142"/>
      <c r="N218" s="142"/>
      <c r="O218" s="626"/>
      <c r="P218" s="632"/>
      <c r="Q218" s="822"/>
    </row>
    <row r="219" spans="1:17" s="8" customFormat="1">
      <c r="A219" s="143"/>
      <c r="B219" s="288"/>
      <c r="C219" s="142"/>
      <c r="D219" s="144"/>
      <c r="E219" s="144"/>
      <c r="F219" s="144"/>
      <c r="G219" s="144"/>
      <c r="H219" s="144"/>
      <c r="I219" s="142"/>
      <c r="J219" s="144"/>
      <c r="K219" s="144"/>
      <c r="L219" s="141"/>
      <c r="M219" s="142"/>
      <c r="N219" s="142"/>
      <c r="O219" s="626"/>
      <c r="P219" s="632"/>
      <c r="Q219" s="822"/>
    </row>
    <row r="220" spans="1:17" s="8" customFormat="1">
      <c r="A220" s="143"/>
      <c r="B220" s="288"/>
      <c r="C220" s="142"/>
      <c r="D220" s="144"/>
      <c r="E220" s="144"/>
      <c r="F220" s="144"/>
      <c r="G220" s="144"/>
      <c r="H220" s="144"/>
      <c r="I220" s="142"/>
      <c r="J220" s="144"/>
      <c r="K220" s="144"/>
      <c r="L220" s="141"/>
      <c r="M220" s="142"/>
      <c r="N220" s="142"/>
      <c r="O220" s="626"/>
      <c r="P220" s="632"/>
      <c r="Q220" s="822"/>
    </row>
    <row r="221" spans="1:17" s="8" customFormat="1">
      <c r="A221" s="143"/>
      <c r="B221" s="288"/>
      <c r="C221" s="142"/>
      <c r="D221" s="144"/>
      <c r="E221" s="144"/>
      <c r="F221" s="144"/>
      <c r="G221" s="144"/>
      <c r="H221" s="144"/>
      <c r="I221" s="142"/>
      <c r="J221" s="144"/>
      <c r="K221" s="144"/>
      <c r="L221" s="141"/>
      <c r="M221" s="142"/>
      <c r="N221" s="142"/>
      <c r="O221" s="626"/>
      <c r="P221" s="632"/>
      <c r="Q221" s="822"/>
    </row>
    <row r="222" spans="1:17" s="8" customFormat="1">
      <c r="A222" s="143"/>
      <c r="B222" s="288"/>
      <c r="C222" s="142"/>
      <c r="D222" s="144"/>
      <c r="E222" s="144"/>
      <c r="F222" s="144"/>
      <c r="G222" s="144"/>
      <c r="H222" s="144"/>
      <c r="I222" s="142"/>
      <c r="J222" s="144"/>
      <c r="K222" s="144"/>
      <c r="L222" s="141"/>
      <c r="M222" s="142"/>
      <c r="N222" s="142"/>
      <c r="O222" s="626"/>
      <c r="P222" s="632"/>
      <c r="Q222" s="822"/>
    </row>
    <row r="223" spans="1:17" s="8" customFormat="1">
      <c r="A223" s="143"/>
      <c r="B223" s="288"/>
      <c r="C223" s="142"/>
      <c r="D223" s="144"/>
      <c r="E223" s="144"/>
      <c r="F223" s="144"/>
      <c r="G223" s="144"/>
      <c r="H223" s="144"/>
      <c r="I223" s="142"/>
      <c r="J223" s="144"/>
      <c r="K223" s="144"/>
      <c r="L223" s="141"/>
      <c r="M223" s="142"/>
      <c r="N223" s="142"/>
      <c r="O223" s="626"/>
      <c r="P223" s="632"/>
      <c r="Q223" s="822"/>
    </row>
    <row r="224" spans="1:17" s="8" customFormat="1">
      <c r="A224" s="143"/>
      <c r="B224" s="288"/>
      <c r="C224" s="142"/>
      <c r="D224" s="144"/>
      <c r="E224" s="144"/>
      <c r="F224" s="144"/>
      <c r="G224" s="144"/>
      <c r="H224" s="144"/>
      <c r="I224" s="142"/>
      <c r="J224" s="144"/>
      <c r="K224" s="144"/>
      <c r="L224" s="141"/>
      <c r="M224" s="142"/>
      <c r="N224" s="142"/>
      <c r="O224" s="626"/>
      <c r="P224" s="632"/>
      <c r="Q224" s="822"/>
    </row>
    <row r="225" spans="1:17" s="8" customFormat="1">
      <c r="A225" s="143"/>
      <c r="B225" s="288"/>
      <c r="C225" s="142"/>
      <c r="D225" s="144"/>
      <c r="E225" s="144"/>
      <c r="F225" s="144"/>
      <c r="G225" s="144"/>
      <c r="H225" s="144"/>
      <c r="I225" s="142"/>
      <c r="J225" s="144"/>
      <c r="K225" s="144"/>
      <c r="L225" s="141"/>
      <c r="M225" s="142"/>
      <c r="N225" s="142"/>
      <c r="O225" s="626"/>
      <c r="P225" s="632"/>
      <c r="Q225" s="822"/>
    </row>
    <row r="226" spans="1:17" s="8" customFormat="1">
      <c r="A226" s="143"/>
      <c r="B226" s="288"/>
      <c r="C226" s="142"/>
      <c r="D226" s="144"/>
      <c r="E226" s="144"/>
      <c r="F226" s="144"/>
      <c r="G226" s="144"/>
      <c r="H226" s="144"/>
      <c r="I226" s="142"/>
      <c r="J226" s="144"/>
      <c r="K226" s="144"/>
      <c r="L226" s="141"/>
      <c r="M226" s="142"/>
      <c r="N226" s="142"/>
      <c r="O226" s="626"/>
      <c r="P226" s="632"/>
      <c r="Q226" s="822"/>
    </row>
    <row r="227" spans="1:17" s="8" customFormat="1">
      <c r="A227" s="143"/>
      <c r="B227" s="288"/>
      <c r="C227" s="142"/>
      <c r="D227" s="144"/>
      <c r="E227" s="144"/>
      <c r="F227" s="144"/>
      <c r="G227" s="144"/>
      <c r="H227" s="144"/>
      <c r="I227" s="142"/>
      <c r="J227" s="144"/>
      <c r="K227" s="144"/>
      <c r="L227" s="141"/>
      <c r="M227" s="142"/>
      <c r="N227" s="142"/>
      <c r="O227" s="626"/>
      <c r="P227" s="632"/>
      <c r="Q227" s="822"/>
    </row>
    <row r="228" spans="1:17" s="8" customFormat="1">
      <c r="A228" s="143"/>
      <c r="B228" s="288"/>
      <c r="C228" s="142"/>
      <c r="D228" s="144"/>
      <c r="E228" s="144"/>
      <c r="F228" s="144"/>
      <c r="G228" s="144"/>
      <c r="H228" s="144"/>
      <c r="I228" s="142"/>
      <c r="J228" s="144"/>
      <c r="K228" s="144"/>
      <c r="L228" s="141"/>
      <c r="M228" s="142"/>
      <c r="N228" s="142"/>
      <c r="O228" s="626"/>
      <c r="P228" s="633"/>
      <c r="Q228" s="820"/>
    </row>
    <row r="229" spans="1:17" s="8" customFormat="1">
      <c r="A229" s="143"/>
      <c r="B229" s="288"/>
      <c r="C229" s="142"/>
      <c r="D229" s="144"/>
      <c r="E229" s="144"/>
      <c r="F229" s="144"/>
      <c r="G229" s="144"/>
      <c r="H229" s="144"/>
      <c r="I229" s="142"/>
      <c r="J229" s="144"/>
      <c r="K229" s="144"/>
      <c r="L229" s="141"/>
      <c r="M229" s="142"/>
      <c r="N229" s="142"/>
      <c r="O229" s="626"/>
      <c r="P229" s="633"/>
      <c r="Q229" s="820"/>
    </row>
    <row r="230" spans="1:17" s="8" customFormat="1">
      <c r="A230" s="143"/>
      <c r="B230" s="288"/>
      <c r="C230" s="142"/>
      <c r="D230" s="144"/>
      <c r="E230" s="144"/>
      <c r="F230" s="144"/>
      <c r="G230" s="144"/>
      <c r="H230" s="144"/>
      <c r="I230" s="142"/>
      <c r="J230" s="144"/>
      <c r="K230" s="144"/>
      <c r="L230" s="141"/>
      <c r="M230" s="142"/>
      <c r="N230" s="142"/>
      <c r="O230" s="626"/>
      <c r="P230" s="633"/>
      <c r="Q230" s="820"/>
    </row>
    <row r="231" spans="1:17" s="8" customFormat="1">
      <c r="B231" s="823"/>
      <c r="C231" s="533"/>
      <c r="D231" s="824"/>
      <c r="E231" s="824"/>
      <c r="F231" s="824"/>
      <c r="G231" s="824"/>
      <c r="H231" s="824"/>
      <c r="I231" s="533"/>
      <c r="J231" s="824"/>
      <c r="K231" s="824"/>
      <c r="L231" s="36"/>
      <c r="M231" s="533"/>
      <c r="N231" s="533"/>
      <c r="O231" s="825"/>
      <c r="P231" s="633"/>
      <c r="Q231" s="820"/>
    </row>
    <row r="232" spans="1:17" s="8" customFormat="1">
      <c r="B232" s="823"/>
      <c r="C232" s="533"/>
      <c r="D232" s="824"/>
      <c r="E232" s="824"/>
      <c r="F232" s="824"/>
      <c r="G232" s="824"/>
      <c r="H232" s="824"/>
      <c r="I232" s="533"/>
      <c r="J232" s="824"/>
      <c r="K232" s="824"/>
      <c r="L232" s="36"/>
      <c r="M232" s="533"/>
      <c r="N232" s="533"/>
      <c r="O232" s="825"/>
      <c r="P232" s="633"/>
      <c r="Q232" s="820"/>
    </row>
    <row r="233" spans="1:17" s="8" customFormat="1">
      <c r="B233" s="823"/>
      <c r="C233" s="533"/>
      <c r="D233" s="824"/>
      <c r="E233" s="824"/>
      <c r="F233" s="824"/>
      <c r="G233" s="824"/>
      <c r="H233" s="824"/>
      <c r="I233" s="533"/>
      <c r="J233" s="824"/>
      <c r="K233" s="824"/>
      <c r="L233" s="36"/>
      <c r="M233" s="533"/>
      <c r="N233" s="533"/>
      <c r="O233" s="825"/>
      <c r="P233" s="633"/>
      <c r="Q233" s="820"/>
    </row>
    <row r="234" spans="1:17" s="8" customFormat="1">
      <c r="B234" s="823"/>
      <c r="C234" s="533"/>
      <c r="D234" s="824"/>
      <c r="E234" s="824"/>
      <c r="F234" s="824"/>
      <c r="G234" s="824"/>
      <c r="H234" s="824"/>
      <c r="I234" s="533"/>
      <c r="J234" s="824"/>
      <c r="K234" s="824"/>
      <c r="L234" s="36"/>
      <c r="M234" s="533"/>
      <c r="N234" s="533"/>
      <c r="O234" s="825"/>
      <c r="P234" s="633"/>
      <c r="Q234" s="820"/>
    </row>
    <row r="235" spans="1:17" s="8" customFormat="1">
      <c r="B235" s="823"/>
      <c r="C235" s="533"/>
      <c r="D235" s="824"/>
      <c r="E235" s="824"/>
      <c r="F235" s="824"/>
      <c r="G235" s="824"/>
      <c r="H235" s="824"/>
      <c r="I235" s="533"/>
      <c r="J235" s="824"/>
      <c r="K235" s="824"/>
      <c r="L235" s="36"/>
      <c r="M235" s="533"/>
      <c r="N235" s="533"/>
      <c r="O235" s="825"/>
      <c r="P235" s="633"/>
      <c r="Q235" s="820"/>
    </row>
    <row r="236" spans="1:17" s="8" customFormat="1">
      <c r="B236" s="823"/>
      <c r="C236" s="533"/>
      <c r="D236" s="824"/>
      <c r="E236" s="824"/>
      <c r="F236" s="824"/>
      <c r="G236" s="824"/>
      <c r="H236" s="824"/>
      <c r="I236" s="533"/>
      <c r="J236" s="824"/>
      <c r="K236" s="824"/>
      <c r="L236" s="36"/>
      <c r="M236" s="533"/>
      <c r="N236" s="533"/>
      <c r="O236" s="825"/>
      <c r="P236" s="633"/>
      <c r="Q236" s="820"/>
    </row>
    <row r="237" spans="1:17" s="8" customFormat="1">
      <c r="B237" s="823"/>
      <c r="C237" s="533"/>
      <c r="D237" s="824"/>
      <c r="E237" s="824"/>
      <c r="F237" s="824"/>
      <c r="G237" s="824"/>
      <c r="H237" s="824"/>
      <c r="I237" s="533"/>
      <c r="J237" s="824"/>
      <c r="K237" s="824"/>
      <c r="L237" s="36"/>
      <c r="M237" s="533"/>
      <c r="N237" s="533"/>
      <c r="O237" s="825"/>
      <c r="P237" s="633"/>
      <c r="Q237" s="820"/>
    </row>
    <row r="238" spans="1:17" s="8" customFormat="1">
      <c r="B238" s="823"/>
      <c r="C238" s="533"/>
      <c r="D238" s="824"/>
      <c r="E238" s="824"/>
      <c r="F238" s="824"/>
      <c r="G238" s="824"/>
      <c r="H238" s="824"/>
      <c r="I238" s="533"/>
      <c r="J238" s="824"/>
      <c r="K238" s="824"/>
      <c r="L238" s="36"/>
      <c r="M238" s="533"/>
      <c r="N238" s="533"/>
      <c r="O238" s="825"/>
      <c r="P238" s="633"/>
      <c r="Q238" s="820"/>
    </row>
    <row r="239" spans="1:17" s="8" customFormat="1">
      <c r="B239" s="823"/>
      <c r="C239" s="533"/>
      <c r="D239" s="824"/>
      <c r="E239" s="824"/>
      <c r="F239" s="824"/>
      <c r="G239" s="824"/>
      <c r="H239" s="824"/>
      <c r="I239" s="533"/>
      <c r="J239" s="824"/>
      <c r="K239" s="824"/>
      <c r="L239" s="36"/>
      <c r="M239" s="533"/>
      <c r="N239" s="533"/>
      <c r="O239" s="825"/>
      <c r="P239" s="633"/>
      <c r="Q239" s="820"/>
    </row>
    <row r="240" spans="1:17" s="8" customFormat="1">
      <c r="B240" s="823"/>
      <c r="C240" s="533"/>
      <c r="D240" s="824"/>
      <c r="E240" s="824"/>
      <c r="F240" s="824"/>
      <c r="G240" s="824"/>
      <c r="H240" s="824"/>
      <c r="I240" s="533"/>
      <c r="J240" s="824"/>
      <c r="K240" s="824"/>
      <c r="L240" s="36"/>
      <c r="M240" s="533"/>
      <c r="N240" s="533"/>
      <c r="O240" s="825"/>
      <c r="P240" s="633"/>
      <c r="Q240" s="820"/>
    </row>
    <row r="241" spans="2:17" s="8" customFormat="1">
      <c r="B241" s="823"/>
      <c r="C241" s="533"/>
      <c r="D241" s="824"/>
      <c r="E241" s="824"/>
      <c r="F241" s="824"/>
      <c r="G241" s="824"/>
      <c r="H241" s="824"/>
      <c r="I241" s="533"/>
      <c r="J241" s="824"/>
      <c r="K241" s="824"/>
      <c r="L241" s="36"/>
      <c r="M241" s="533"/>
      <c r="N241" s="533"/>
      <c r="O241" s="825"/>
      <c r="P241" s="633"/>
      <c r="Q241" s="820"/>
    </row>
    <row r="242" spans="2:17" s="8" customFormat="1">
      <c r="B242" s="823"/>
      <c r="C242" s="533"/>
      <c r="D242" s="824"/>
      <c r="E242" s="824"/>
      <c r="F242" s="824"/>
      <c r="G242" s="824"/>
      <c r="H242" s="824"/>
      <c r="I242" s="533"/>
      <c r="J242" s="824"/>
      <c r="K242" s="824"/>
      <c r="L242" s="36"/>
      <c r="M242" s="533"/>
      <c r="N242" s="533"/>
      <c r="O242" s="825"/>
      <c r="P242" s="633"/>
      <c r="Q242" s="820"/>
    </row>
    <row r="243" spans="2:17" s="8" customFormat="1">
      <c r="B243" s="823"/>
      <c r="C243" s="533"/>
      <c r="D243" s="824"/>
      <c r="E243" s="824"/>
      <c r="F243" s="824"/>
      <c r="G243" s="824"/>
      <c r="H243" s="824"/>
      <c r="I243" s="533"/>
      <c r="J243" s="824"/>
      <c r="K243" s="824"/>
      <c r="L243" s="36"/>
      <c r="M243" s="533"/>
      <c r="N243" s="533"/>
      <c r="O243" s="825"/>
      <c r="P243" s="633"/>
      <c r="Q243" s="820"/>
    </row>
    <row r="244" spans="2:17" s="8" customFormat="1">
      <c r="B244" s="823"/>
      <c r="C244" s="533"/>
      <c r="D244" s="824"/>
      <c r="E244" s="824"/>
      <c r="F244" s="824"/>
      <c r="G244" s="824"/>
      <c r="H244" s="824"/>
      <c r="I244" s="533"/>
      <c r="J244" s="824"/>
      <c r="K244" s="824"/>
      <c r="L244" s="36"/>
      <c r="M244" s="533"/>
      <c r="N244" s="533"/>
      <c r="O244" s="825"/>
      <c r="P244" s="633"/>
      <c r="Q244" s="820"/>
    </row>
    <row r="245" spans="2:17" s="8" customFormat="1">
      <c r="B245" s="823"/>
      <c r="C245" s="533"/>
      <c r="D245" s="824"/>
      <c r="E245" s="824"/>
      <c r="F245" s="824"/>
      <c r="G245" s="824"/>
      <c r="H245" s="824"/>
      <c r="I245" s="533"/>
      <c r="J245" s="824"/>
      <c r="K245" s="824"/>
      <c r="L245" s="36"/>
      <c r="M245" s="533"/>
      <c r="N245" s="533"/>
      <c r="O245" s="825"/>
      <c r="P245" s="633"/>
      <c r="Q245" s="820"/>
    </row>
    <row r="246" spans="2:17" s="8" customFormat="1">
      <c r="B246" s="823"/>
      <c r="C246" s="533"/>
      <c r="D246" s="824"/>
      <c r="E246" s="824"/>
      <c r="F246" s="824"/>
      <c r="G246" s="824"/>
      <c r="H246" s="824"/>
      <c r="I246" s="533"/>
      <c r="J246" s="824"/>
      <c r="K246" s="824"/>
      <c r="L246" s="36"/>
      <c r="M246" s="533"/>
      <c r="N246" s="533"/>
      <c r="O246" s="825"/>
      <c r="P246" s="633"/>
      <c r="Q246" s="820"/>
    </row>
    <row r="247" spans="2:17" s="8" customFormat="1">
      <c r="B247" s="823"/>
      <c r="C247" s="533"/>
      <c r="D247" s="824"/>
      <c r="E247" s="824"/>
      <c r="F247" s="824"/>
      <c r="G247" s="824"/>
      <c r="H247" s="824"/>
      <c r="I247" s="533"/>
      <c r="J247" s="824"/>
      <c r="K247" s="824"/>
      <c r="L247" s="36"/>
      <c r="M247" s="533"/>
      <c r="N247" s="533"/>
      <c r="O247" s="825"/>
      <c r="P247" s="633"/>
      <c r="Q247" s="820"/>
    </row>
    <row r="248" spans="2:17" s="8" customFormat="1">
      <c r="B248" s="823"/>
      <c r="C248" s="533"/>
      <c r="D248" s="824"/>
      <c r="E248" s="824"/>
      <c r="F248" s="824"/>
      <c r="G248" s="824"/>
      <c r="H248" s="824"/>
      <c r="I248" s="533"/>
      <c r="J248" s="824"/>
      <c r="K248" s="824"/>
      <c r="L248" s="36"/>
      <c r="M248" s="533"/>
      <c r="N248" s="533"/>
      <c r="O248" s="825"/>
      <c r="P248" s="633"/>
      <c r="Q248" s="820"/>
    </row>
    <row r="249" spans="2:17" s="8" customFormat="1">
      <c r="B249" s="823"/>
      <c r="C249" s="533"/>
      <c r="D249" s="824"/>
      <c r="E249" s="824"/>
      <c r="F249" s="824"/>
      <c r="G249" s="824"/>
      <c r="H249" s="824"/>
      <c r="I249" s="533"/>
      <c r="J249" s="824"/>
      <c r="K249" s="824"/>
      <c r="L249" s="36"/>
      <c r="M249" s="533"/>
      <c r="N249" s="533"/>
      <c r="O249" s="825"/>
      <c r="P249" s="633"/>
      <c r="Q249" s="820"/>
    </row>
    <row r="250" spans="2:17" s="8" customFormat="1">
      <c r="B250" s="823"/>
      <c r="C250" s="533"/>
      <c r="D250" s="824"/>
      <c r="E250" s="824"/>
      <c r="F250" s="824"/>
      <c r="G250" s="824"/>
      <c r="H250" s="824"/>
      <c r="I250" s="533"/>
      <c r="J250" s="824"/>
      <c r="K250" s="824"/>
      <c r="L250" s="36"/>
      <c r="M250" s="533"/>
      <c r="N250" s="533"/>
      <c r="O250" s="825"/>
      <c r="P250" s="633"/>
      <c r="Q250" s="820"/>
    </row>
    <row r="251" spans="2:17" s="8" customFormat="1">
      <c r="B251" s="823"/>
      <c r="C251" s="533"/>
      <c r="D251" s="824"/>
      <c r="E251" s="824"/>
      <c r="F251" s="824"/>
      <c r="G251" s="824"/>
      <c r="H251" s="824"/>
      <c r="I251" s="533"/>
      <c r="J251" s="824"/>
      <c r="K251" s="824"/>
      <c r="L251" s="36"/>
      <c r="M251" s="533"/>
      <c r="N251" s="533"/>
      <c r="O251" s="825"/>
      <c r="P251" s="633"/>
      <c r="Q251" s="820"/>
    </row>
    <row r="252" spans="2:17" s="8" customFormat="1">
      <c r="B252" s="823"/>
      <c r="C252" s="533"/>
      <c r="D252" s="824"/>
      <c r="E252" s="824"/>
      <c r="F252" s="824"/>
      <c r="G252" s="824"/>
      <c r="H252" s="824"/>
      <c r="I252" s="533"/>
      <c r="J252" s="824"/>
      <c r="K252" s="824"/>
      <c r="L252" s="36"/>
      <c r="M252" s="533"/>
      <c r="N252" s="533"/>
      <c r="O252" s="825"/>
      <c r="P252" s="633"/>
      <c r="Q252" s="820"/>
    </row>
    <row r="253" spans="2:17" s="8" customFormat="1">
      <c r="B253" s="823"/>
      <c r="C253" s="533"/>
      <c r="D253" s="824"/>
      <c r="E253" s="824"/>
      <c r="F253" s="824"/>
      <c r="G253" s="824"/>
      <c r="H253" s="824"/>
      <c r="I253" s="533"/>
      <c r="J253" s="824"/>
      <c r="K253" s="824"/>
      <c r="L253" s="36"/>
      <c r="M253" s="533"/>
      <c r="N253" s="533"/>
      <c r="O253" s="825"/>
      <c r="P253" s="633"/>
      <c r="Q253" s="820"/>
    </row>
    <row r="254" spans="2:17" s="8" customFormat="1">
      <c r="B254" s="823"/>
      <c r="C254" s="533"/>
      <c r="D254" s="824"/>
      <c r="E254" s="824"/>
      <c r="F254" s="824"/>
      <c r="G254" s="824"/>
      <c r="H254" s="824"/>
      <c r="I254" s="533"/>
      <c r="J254" s="824"/>
      <c r="K254" s="824"/>
      <c r="L254" s="36"/>
      <c r="M254" s="533"/>
      <c r="N254" s="533"/>
      <c r="O254" s="825"/>
      <c r="P254" s="633"/>
      <c r="Q254" s="820"/>
    </row>
    <row r="255" spans="2:17" s="8" customFormat="1">
      <c r="B255" s="823"/>
      <c r="C255" s="533"/>
      <c r="D255" s="824"/>
      <c r="E255" s="824"/>
      <c r="F255" s="824"/>
      <c r="G255" s="824"/>
      <c r="H255" s="824"/>
      <c r="I255" s="533"/>
      <c r="J255" s="824"/>
      <c r="K255" s="824"/>
      <c r="L255" s="36"/>
      <c r="M255" s="533"/>
      <c r="N255" s="533"/>
      <c r="O255" s="825"/>
      <c r="P255" s="633"/>
      <c r="Q255" s="820"/>
    </row>
    <row r="256" spans="2:17" s="8" customFormat="1">
      <c r="B256" s="823"/>
      <c r="C256" s="533"/>
      <c r="D256" s="824"/>
      <c r="E256" s="824"/>
      <c r="F256" s="824"/>
      <c r="G256" s="824"/>
      <c r="H256" s="824"/>
      <c r="I256" s="533"/>
      <c r="J256" s="824"/>
      <c r="K256" s="824"/>
      <c r="L256" s="36"/>
      <c r="M256" s="533"/>
      <c r="N256" s="533"/>
      <c r="O256" s="825"/>
      <c r="P256" s="633"/>
      <c r="Q256" s="820"/>
    </row>
    <row r="257" spans="2:17" s="8" customFormat="1">
      <c r="B257" s="823"/>
      <c r="C257" s="533"/>
      <c r="D257" s="824"/>
      <c r="E257" s="824"/>
      <c r="F257" s="824"/>
      <c r="G257" s="824"/>
      <c r="H257" s="824"/>
      <c r="I257" s="533"/>
      <c r="J257" s="824"/>
      <c r="K257" s="824"/>
      <c r="L257" s="36"/>
      <c r="M257" s="533"/>
      <c r="N257" s="533"/>
      <c r="O257" s="825"/>
      <c r="P257" s="633"/>
      <c r="Q257" s="820"/>
    </row>
    <row r="258" spans="2:17" s="8" customFormat="1">
      <c r="B258" s="823"/>
      <c r="C258" s="533"/>
      <c r="D258" s="824"/>
      <c r="E258" s="824"/>
      <c r="F258" s="824"/>
      <c r="G258" s="824"/>
      <c r="H258" s="824"/>
      <c r="I258" s="533"/>
      <c r="J258" s="824"/>
      <c r="K258" s="824"/>
      <c r="L258" s="36"/>
      <c r="M258" s="533"/>
      <c r="N258" s="533"/>
      <c r="O258" s="825"/>
      <c r="P258" s="633"/>
      <c r="Q258" s="820"/>
    </row>
    <row r="259" spans="2:17" s="8" customFormat="1">
      <c r="B259" s="823"/>
      <c r="C259" s="533"/>
      <c r="D259" s="824"/>
      <c r="E259" s="824"/>
      <c r="F259" s="824"/>
      <c r="G259" s="824"/>
      <c r="H259" s="824"/>
      <c r="I259" s="533"/>
      <c r="J259" s="824"/>
      <c r="K259" s="824"/>
      <c r="L259" s="36"/>
      <c r="M259" s="533"/>
      <c r="N259" s="533"/>
      <c r="O259" s="825"/>
      <c r="P259" s="633"/>
      <c r="Q259" s="820"/>
    </row>
    <row r="260" spans="2:17" s="8" customFormat="1">
      <c r="B260" s="823"/>
      <c r="C260" s="533"/>
      <c r="D260" s="824"/>
      <c r="E260" s="824"/>
      <c r="F260" s="824"/>
      <c r="G260" s="824"/>
      <c r="H260" s="824"/>
      <c r="I260" s="533"/>
      <c r="J260" s="824"/>
      <c r="K260" s="824"/>
      <c r="L260" s="36"/>
      <c r="M260" s="533"/>
      <c r="N260" s="533"/>
      <c r="O260" s="825"/>
      <c r="P260" s="633"/>
      <c r="Q260" s="820"/>
    </row>
    <row r="261" spans="2:17" s="8" customFormat="1">
      <c r="B261" s="823"/>
      <c r="C261" s="533"/>
      <c r="D261" s="824"/>
      <c r="E261" s="824"/>
      <c r="F261" s="824"/>
      <c r="G261" s="824"/>
      <c r="H261" s="824"/>
      <c r="I261" s="533"/>
      <c r="J261" s="824"/>
      <c r="K261" s="824"/>
      <c r="L261" s="36"/>
      <c r="M261" s="533"/>
      <c r="N261" s="533"/>
      <c r="O261" s="825"/>
      <c r="P261" s="633"/>
      <c r="Q261" s="820"/>
    </row>
    <row r="262" spans="2:17" s="8" customFormat="1">
      <c r="B262" s="823"/>
      <c r="C262" s="533"/>
      <c r="D262" s="824"/>
      <c r="E262" s="824"/>
      <c r="F262" s="824"/>
      <c r="G262" s="824"/>
      <c r="H262" s="824"/>
      <c r="I262" s="533"/>
      <c r="J262" s="824"/>
      <c r="K262" s="824"/>
      <c r="L262" s="36"/>
      <c r="M262" s="533"/>
      <c r="N262" s="533"/>
      <c r="O262" s="825"/>
      <c r="P262" s="633"/>
      <c r="Q262" s="820"/>
    </row>
    <row r="263" spans="2:17" s="8" customFormat="1">
      <c r="B263" s="823"/>
      <c r="C263" s="533"/>
      <c r="D263" s="824"/>
      <c r="E263" s="824"/>
      <c r="F263" s="824"/>
      <c r="G263" s="824"/>
      <c r="H263" s="824"/>
      <c r="I263" s="533"/>
      <c r="J263" s="824"/>
      <c r="K263" s="824"/>
      <c r="L263" s="36"/>
      <c r="M263" s="533"/>
      <c r="N263" s="533"/>
      <c r="O263" s="825"/>
      <c r="P263" s="633"/>
      <c r="Q263" s="820"/>
    </row>
    <row r="264" spans="2:17" s="8" customFormat="1">
      <c r="B264" s="823"/>
      <c r="C264" s="533"/>
      <c r="D264" s="824"/>
      <c r="E264" s="824"/>
      <c r="F264" s="824"/>
      <c r="G264" s="824"/>
      <c r="H264" s="824"/>
      <c r="I264" s="533"/>
      <c r="J264" s="824"/>
      <c r="K264" s="824"/>
      <c r="L264" s="36"/>
      <c r="M264" s="533"/>
      <c r="N264" s="533"/>
      <c r="O264" s="825"/>
      <c r="P264" s="633"/>
      <c r="Q264" s="820"/>
    </row>
    <row r="265" spans="2:17" s="8" customFormat="1">
      <c r="B265" s="823"/>
      <c r="C265" s="533"/>
      <c r="D265" s="824"/>
      <c r="E265" s="824"/>
      <c r="F265" s="824"/>
      <c r="G265" s="824"/>
      <c r="H265" s="824"/>
      <c r="I265" s="533"/>
      <c r="J265" s="824"/>
      <c r="K265" s="824"/>
      <c r="L265" s="36"/>
      <c r="M265" s="533"/>
      <c r="N265" s="533"/>
      <c r="O265" s="825"/>
      <c r="P265" s="633"/>
      <c r="Q265" s="820"/>
    </row>
    <row r="266" spans="2:17" s="8" customFormat="1">
      <c r="B266" s="823"/>
      <c r="C266" s="533"/>
      <c r="D266" s="824"/>
      <c r="E266" s="824"/>
      <c r="F266" s="824"/>
      <c r="G266" s="824"/>
      <c r="H266" s="824"/>
      <c r="I266" s="533"/>
      <c r="J266" s="824"/>
      <c r="K266" s="824"/>
      <c r="L266" s="36"/>
      <c r="M266" s="533"/>
      <c r="N266" s="533"/>
      <c r="O266" s="825"/>
      <c r="P266" s="633"/>
      <c r="Q266" s="820"/>
    </row>
    <row r="267" spans="2:17" s="8" customFormat="1">
      <c r="B267" s="823"/>
      <c r="C267" s="533"/>
      <c r="D267" s="824"/>
      <c r="E267" s="824"/>
      <c r="F267" s="824"/>
      <c r="G267" s="824"/>
      <c r="H267" s="824"/>
      <c r="I267" s="533"/>
      <c r="J267" s="824"/>
      <c r="K267" s="824"/>
      <c r="L267" s="36"/>
      <c r="M267" s="533"/>
      <c r="N267" s="533"/>
      <c r="O267" s="825"/>
      <c r="P267" s="633"/>
      <c r="Q267" s="820"/>
    </row>
    <row r="268" spans="2:17" s="8" customFormat="1">
      <c r="B268" s="823"/>
      <c r="C268" s="533"/>
      <c r="D268" s="824"/>
      <c r="E268" s="824"/>
      <c r="F268" s="824"/>
      <c r="G268" s="824"/>
      <c r="H268" s="824"/>
      <c r="I268" s="533"/>
      <c r="J268" s="824"/>
      <c r="K268" s="824"/>
      <c r="L268" s="36"/>
      <c r="M268" s="533"/>
      <c r="N268" s="533"/>
      <c r="O268" s="825"/>
      <c r="P268" s="633"/>
      <c r="Q268" s="820"/>
    </row>
    <row r="269" spans="2:17" s="8" customFormat="1">
      <c r="B269" s="823"/>
      <c r="C269" s="533"/>
      <c r="D269" s="824"/>
      <c r="E269" s="824"/>
      <c r="F269" s="824"/>
      <c r="G269" s="824"/>
      <c r="H269" s="824"/>
      <c r="I269" s="533"/>
      <c r="J269" s="824"/>
      <c r="K269" s="824"/>
      <c r="L269" s="36"/>
      <c r="M269" s="533"/>
      <c r="N269" s="533"/>
      <c r="O269" s="825"/>
      <c r="P269" s="633"/>
      <c r="Q269" s="820"/>
    </row>
    <row r="270" spans="2:17" s="8" customFormat="1">
      <c r="B270" s="823"/>
      <c r="C270" s="533"/>
      <c r="D270" s="824"/>
      <c r="E270" s="824"/>
      <c r="F270" s="824"/>
      <c r="G270" s="824"/>
      <c r="H270" s="824"/>
      <c r="I270" s="533"/>
      <c r="J270" s="824"/>
      <c r="K270" s="824"/>
      <c r="L270" s="36"/>
      <c r="M270" s="533"/>
      <c r="N270" s="533"/>
      <c r="O270" s="825"/>
      <c r="P270" s="633"/>
      <c r="Q270" s="820"/>
    </row>
    <row r="271" spans="2:17" s="8" customFormat="1">
      <c r="B271" s="823"/>
      <c r="C271" s="533"/>
      <c r="D271" s="824"/>
      <c r="E271" s="824"/>
      <c r="F271" s="824"/>
      <c r="G271" s="824"/>
      <c r="H271" s="824"/>
      <c r="I271" s="533"/>
      <c r="J271" s="824"/>
      <c r="K271" s="824"/>
      <c r="L271" s="36"/>
      <c r="M271" s="533"/>
      <c r="N271" s="533"/>
      <c r="O271" s="825"/>
      <c r="P271" s="633"/>
      <c r="Q271" s="820"/>
    </row>
    <row r="272" spans="2:17" s="8" customFormat="1">
      <c r="B272" s="823"/>
      <c r="C272" s="533"/>
      <c r="D272" s="824"/>
      <c r="E272" s="824"/>
      <c r="F272" s="824"/>
      <c r="G272" s="824"/>
      <c r="H272" s="824"/>
      <c r="I272" s="533"/>
      <c r="J272" s="824"/>
      <c r="K272" s="824"/>
      <c r="L272" s="36"/>
      <c r="M272" s="533"/>
      <c r="N272" s="533"/>
      <c r="O272" s="825"/>
      <c r="P272" s="633"/>
      <c r="Q272" s="820"/>
    </row>
    <row r="273" spans="1:17" s="8" customFormat="1">
      <c r="B273" s="823"/>
      <c r="C273" s="533"/>
      <c r="D273" s="824"/>
      <c r="E273" s="824"/>
      <c r="F273" s="824"/>
      <c r="G273" s="824"/>
      <c r="H273" s="824"/>
      <c r="I273" s="533"/>
      <c r="J273" s="824"/>
      <c r="K273" s="824"/>
      <c r="L273" s="36"/>
      <c r="M273" s="533"/>
      <c r="N273" s="533"/>
      <c r="O273" s="825"/>
      <c r="P273" s="633"/>
      <c r="Q273" s="820"/>
    </row>
    <row r="274" spans="1:17" s="8" customFormat="1">
      <c r="B274" s="823"/>
      <c r="C274" s="533"/>
      <c r="D274" s="824"/>
      <c r="E274" s="824"/>
      <c r="F274" s="824"/>
      <c r="G274" s="824"/>
      <c r="H274" s="824"/>
      <c r="I274" s="533"/>
      <c r="J274" s="824"/>
      <c r="K274" s="824"/>
      <c r="L274" s="36"/>
      <c r="M274" s="533"/>
      <c r="N274" s="533"/>
      <c r="O274" s="825"/>
      <c r="P274" s="633"/>
      <c r="Q274" s="820"/>
    </row>
    <row r="275" spans="1:17" s="8" customFormat="1">
      <c r="B275" s="823"/>
      <c r="C275" s="533"/>
      <c r="D275" s="824"/>
      <c r="E275" s="824"/>
      <c r="F275" s="824"/>
      <c r="G275" s="824"/>
      <c r="H275" s="824"/>
      <c r="I275" s="533"/>
      <c r="J275" s="824"/>
      <c r="K275" s="824"/>
      <c r="L275" s="36"/>
      <c r="M275" s="533"/>
      <c r="N275" s="533"/>
      <c r="O275" s="825"/>
      <c r="P275" s="633"/>
      <c r="Q275" s="820"/>
    </row>
    <row r="276" spans="1:17" s="8" customFormat="1">
      <c r="B276" s="823"/>
      <c r="C276" s="533"/>
      <c r="D276" s="824"/>
      <c r="E276" s="824"/>
      <c r="F276" s="824"/>
      <c r="G276" s="824"/>
      <c r="H276" s="824"/>
      <c r="I276" s="533"/>
      <c r="J276" s="824"/>
      <c r="K276" s="824"/>
      <c r="L276" s="36"/>
      <c r="M276" s="533"/>
      <c r="N276" s="533"/>
      <c r="O276" s="825"/>
      <c r="P276" s="633"/>
      <c r="Q276" s="820"/>
    </row>
    <row r="277" spans="1:17" s="8" customFormat="1">
      <c r="B277" s="823"/>
      <c r="C277" s="533"/>
      <c r="D277" s="824"/>
      <c r="E277" s="824"/>
      <c r="F277" s="824"/>
      <c r="G277" s="824"/>
      <c r="H277" s="824"/>
      <c r="I277" s="533"/>
      <c r="J277" s="824"/>
      <c r="K277" s="824"/>
      <c r="L277" s="36"/>
      <c r="M277" s="533"/>
      <c r="N277" s="533"/>
      <c r="O277" s="825"/>
      <c r="P277" s="633"/>
      <c r="Q277" s="820"/>
    </row>
    <row r="278" spans="1:17" s="8" customFormat="1">
      <c r="B278" s="823"/>
      <c r="C278" s="533"/>
      <c r="D278" s="824"/>
      <c r="E278" s="824"/>
      <c r="F278" s="824"/>
      <c r="G278" s="824"/>
      <c r="H278" s="824"/>
      <c r="I278" s="533"/>
      <c r="J278" s="824"/>
      <c r="K278" s="824"/>
      <c r="L278" s="36"/>
      <c r="M278" s="533"/>
      <c r="N278" s="533"/>
      <c r="O278" s="825"/>
      <c r="P278" s="633"/>
      <c r="Q278" s="820"/>
    </row>
    <row r="279" spans="1:17" s="8" customFormat="1">
      <c r="B279" s="823"/>
      <c r="C279" s="533"/>
      <c r="D279" s="824"/>
      <c r="E279" s="824"/>
      <c r="F279" s="824"/>
      <c r="G279" s="824"/>
      <c r="H279" s="824"/>
      <c r="I279" s="533"/>
      <c r="J279" s="824"/>
      <c r="K279" s="824"/>
      <c r="L279" s="36"/>
      <c r="M279" s="533"/>
      <c r="N279" s="533"/>
      <c r="O279" s="825"/>
      <c r="P279" s="633"/>
      <c r="Q279" s="820"/>
    </row>
    <row r="280" spans="1:17" s="8" customFormat="1">
      <c r="B280" s="823"/>
      <c r="C280" s="533"/>
      <c r="D280" s="824"/>
      <c r="E280" s="824"/>
      <c r="F280" s="824"/>
      <c r="G280" s="824"/>
      <c r="H280" s="824"/>
      <c r="I280" s="533"/>
      <c r="J280" s="824"/>
      <c r="K280" s="824"/>
      <c r="L280" s="36"/>
      <c r="M280" s="533"/>
      <c r="N280" s="533"/>
      <c r="O280" s="825"/>
      <c r="P280" s="633"/>
      <c r="Q280" s="820"/>
    </row>
    <row r="281" spans="1:17" s="8" customFormat="1">
      <c r="B281" s="823"/>
      <c r="C281" s="533"/>
      <c r="D281" s="824"/>
      <c r="E281" s="824"/>
      <c r="F281" s="824"/>
      <c r="G281" s="824"/>
      <c r="H281" s="824"/>
      <c r="I281" s="533"/>
      <c r="J281" s="824"/>
      <c r="K281" s="824"/>
      <c r="L281" s="36"/>
      <c r="M281" s="533"/>
      <c r="N281" s="533"/>
      <c r="O281" s="825"/>
      <c r="P281" s="633"/>
      <c r="Q281" s="820"/>
    </row>
    <row r="282" spans="1:17" s="8" customFormat="1">
      <c r="B282" s="823"/>
      <c r="C282" s="533"/>
      <c r="D282" s="824"/>
      <c r="E282" s="824"/>
      <c r="F282" s="824"/>
      <c r="G282" s="824"/>
      <c r="H282" s="824"/>
      <c r="I282" s="533"/>
      <c r="J282" s="824"/>
      <c r="K282" s="824"/>
      <c r="L282" s="36"/>
      <c r="M282" s="533"/>
      <c r="N282" s="533"/>
      <c r="O282" s="825"/>
      <c r="P282" s="633"/>
      <c r="Q282" s="820"/>
    </row>
    <row r="283" spans="1:17" s="8" customFormat="1">
      <c r="B283" s="823"/>
      <c r="C283" s="533"/>
      <c r="D283" s="824"/>
      <c r="E283" s="824"/>
      <c r="F283" s="824"/>
      <c r="G283" s="824"/>
      <c r="H283" s="824"/>
      <c r="I283" s="533"/>
      <c r="J283" s="824"/>
      <c r="K283" s="824"/>
      <c r="L283" s="36"/>
      <c r="M283" s="533"/>
      <c r="N283" s="533"/>
      <c r="O283" s="825"/>
      <c r="P283" s="633"/>
      <c r="Q283" s="820"/>
    </row>
    <row r="284" spans="1:17" s="8" customFormat="1">
      <c r="B284" s="823"/>
      <c r="C284" s="533"/>
      <c r="D284" s="824"/>
      <c r="E284" s="824"/>
      <c r="F284" s="824"/>
      <c r="G284" s="824"/>
      <c r="H284" s="824"/>
      <c r="I284" s="533"/>
      <c r="J284" s="824"/>
      <c r="K284" s="824"/>
      <c r="L284" s="36"/>
      <c r="M284" s="533"/>
      <c r="N284" s="533"/>
      <c r="O284" s="825"/>
      <c r="P284" s="633"/>
      <c r="Q284" s="820"/>
    </row>
    <row r="285" spans="1:17" s="8" customFormat="1">
      <c r="B285" s="823"/>
      <c r="C285" s="533"/>
      <c r="D285" s="824"/>
      <c r="E285" s="824"/>
      <c r="F285" s="824"/>
      <c r="G285" s="824"/>
      <c r="H285" s="824"/>
      <c r="I285" s="533"/>
      <c r="J285" s="824"/>
      <c r="K285" s="824"/>
      <c r="L285" s="36"/>
      <c r="M285" s="533"/>
      <c r="N285" s="533"/>
      <c r="O285" s="825"/>
      <c r="P285" s="633"/>
      <c r="Q285" s="820"/>
    </row>
    <row r="286" spans="1:17" s="8" customFormat="1">
      <c r="B286" s="823"/>
      <c r="C286" s="533"/>
      <c r="D286" s="824"/>
      <c r="E286" s="824"/>
      <c r="F286" s="824"/>
      <c r="G286" s="824"/>
      <c r="H286" s="824"/>
      <c r="I286" s="533"/>
      <c r="J286" s="824"/>
      <c r="K286" s="824"/>
      <c r="L286" s="36"/>
      <c r="M286" s="533"/>
      <c r="N286" s="533"/>
      <c r="O286" s="825"/>
      <c r="P286" s="633"/>
      <c r="Q286" s="820"/>
    </row>
    <row r="287" spans="1:17" s="8" customFormat="1">
      <c r="B287" s="823"/>
      <c r="C287" s="533"/>
      <c r="D287" s="824"/>
      <c r="E287" s="824"/>
      <c r="F287" s="824"/>
      <c r="G287" s="824"/>
      <c r="H287" s="824"/>
      <c r="I287" s="533"/>
      <c r="J287" s="824"/>
      <c r="K287" s="824"/>
      <c r="L287" s="36"/>
      <c r="M287" s="533"/>
      <c r="N287" s="533"/>
      <c r="O287" s="825"/>
      <c r="P287" s="633"/>
      <c r="Q287" s="820"/>
    </row>
    <row r="288" spans="1:17">
      <c r="A288" s="8"/>
      <c r="B288" s="823"/>
      <c r="C288" s="533"/>
      <c r="D288" s="824"/>
      <c r="E288" s="824"/>
      <c r="F288" s="824"/>
      <c r="G288" s="824"/>
      <c r="H288" s="824"/>
      <c r="I288" s="533"/>
      <c r="J288" s="824"/>
      <c r="K288" s="824"/>
      <c r="L288" s="36"/>
      <c r="M288" s="533"/>
      <c r="N288" s="533"/>
      <c r="O288" s="825"/>
    </row>
    <row r="289" spans="1:15">
      <c r="A289" s="8"/>
      <c r="B289" s="823"/>
      <c r="C289" s="533"/>
      <c r="D289" s="824"/>
      <c r="E289" s="824"/>
      <c r="F289" s="824"/>
      <c r="G289" s="824"/>
      <c r="H289" s="824"/>
      <c r="I289" s="533"/>
      <c r="J289" s="824"/>
      <c r="K289" s="824"/>
      <c r="L289" s="36"/>
      <c r="M289" s="533"/>
      <c r="N289" s="533"/>
      <c r="O289" s="825"/>
    </row>
    <row r="290" spans="1:15">
      <c r="A290" s="8"/>
      <c r="B290" s="823"/>
      <c r="C290" s="533"/>
      <c r="D290" s="824"/>
      <c r="E290" s="824"/>
      <c r="F290" s="824"/>
      <c r="G290" s="824"/>
      <c r="H290" s="824"/>
      <c r="I290" s="533"/>
      <c r="J290" s="824"/>
      <c r="K290" s="824"/>
      <c r="L290" s="36"/>
      <c r="M290" s="533"/>
      <c r="N290" s="533"/>
      <c r="O290" s="825"/>
    </row>
    <row r="291" spans="1:15">
      <c r="L291" s="36"/>
      <c r="M291" s="533"/>
      <c r="N291" s="533"/>
      <c r="O291" s="825"/>
    </row>
    <row r="292" spans="1:15">
      <c r="L292" s="36"/>
      <c r="M292" s="533"/>
      <c r="N292" s="533"/>
      <c r="O292" s="825"/>
    </row>
    <row r="293" spans="1:15">
      <c r="L293" s="36"/>
      <c r="M293" s="533"/>
      <c r="N293" s="533"/>
      <c r="O293" s="825"/>
    </row>
    <row r="294" spans="1:15">
      <c r="L294" s="36"/>
      <c r="M294" s="533"/>
      <c r="N294" s="533"/>
      <c r="O294" s="825"/>
    </row>
    <row r="295" spans="1:15">
      <c r="L295" s="36"/>
      <c r="M295" s="533"/>
      <c r="N295" s="533"/>
      <c r="O295" s="825"/>
    </row>
    <row r="296" spans="1:15">
      <c r="L296" s="36"/>
      <c r="M296" s="533"/>
      <c r="N296" s="533"/>
      <c r="O296" s="825"/>
    </row>
    <row r="297" spans="1:15">
      <c r="L297" s="36"/>
      <c r="M297" s="533"/>
      <c r="N297" s="533"/>
      <c r="O297" s="825"/>
    </row>
  </sheetData>
  <autoFilter ref="A5:Q139"/>
  <mergeCells count="132">
    <mergeCell ref="A120:A122"/>
    <mergeCell ref="A124:A125"/>
    <mergeCell ref="A135:A136"/>
    <mergeCell ref="A1:P1"/>
    <mergeCell ref="A2:P2"/>
    <mergeCell ref="A3:A4"/>
    <mergeCell ref="B3:B5"/>
    <mergeCell ref="C3:C5"/>
    <mergeCell ref="L3:O3"/>
    <mergeCell ref="P3:P5"/>
    <mergeCell ref="D4:D5"/>
    <mergeCell ref="E4:E5"/>
    <mergeCell ref="F4:F5"/>
    <mergeCell ref="H4:H5"/>
    <mergeCell ref="I4:I5"/>
    <mergeCell ref="D3:G3"/>
    <mergeCell ref="G4:G5"/>
    <mergeCell ref="O4:O5"/>
    <mergeCell ref="H3:K3"/>
    <mergeCell ref="K4:K5"/>
    <mergeCell ref="L4:M4"/>
    <mergeCell ref="J4:J5"/>
    <mergeCell ref="N4:N5"/>
    <mergeCell ref="Q8:Q10"/>
    <mergeCell ref="P8:P10"/>
    <mergeCell ref="P20:P24"/>
    <mergeCell ref="Q16:Q17"/>
    <mergeCell ref="P33:P35"/>
    <mergeCell ref="P69:P70"/>
    <mergeCell ref="A141:B141"/>
    <mergeCell ref="B53:B59"/>
    <mergeCell ref="B73:B74"/>
    <mergeCell ref="B69:B71"/>
    <mergeCell ref="B78:B82"/>
    <mergeCell ref="B112:B113"/>
    <mergeCell ref="B120:B122"/>
    <mergeCell ref="B62:B67"/>
    <mergeCell ref="B124:B125"/>
    <mergeCell ref="B126:B133"/>
    <mergeCell ref="A106:A108"/>
    <mergeCell ref="B99:B103"/>
    <mergeCell ref="B106:B108"/>
    <mergeCell ref="B60:B61"/>
    <mergeCell ref="B135:B136"/>
    <mergeCell ref="A84:A86"/>
    <mergeCell ref="A73:A74"/>
    <mergeCell ref="A69:A71"/>
    <mergeCell ref="B115:B118"/>
    <mergeCell ref="P115:P118"/>
    <mergeCell ref="A115:A118"/>
    <mergeCell ref="A112:A113"/>
    <mergeCell ref="P112:P113"/>
    <mergeCell ref="P135:P136"/>
    <mergeCell ref="P126:P133"/>
    <mergeCell ref="Q3:Q5"/>
    <mergeCell ref="Q51:Q52"/>
    <mergeCell ref="Q99:Q103"/>
    <mergeCell ref="P99:P103"/>
    <mergeCell ref="P53:P59"/>
    <mergeCell ref="P62:P67"/>
    <mergeCell ref="P60:P61"/>
    <mergeCell ref="P84:P86"/>
    <mergeCell ref="P87:P92"/>
    <mergeCell ref="Q87:Q92"/>
    <mergeCell ref="P73:P74"/>
    <mergeCell ref="Q84:Q86"/>
    <mergeCell ref="P78:P82"/>
    <mergeCell ref="Q12:Q13"/>
    <mergeCell ref="P51:P52"/>
    <mergeCell ref="Q62:Q67"/>
    <mergeCell ref="P44:P45"/>
    <mergeCell ref="Q106:Q108"/>
    <mergeCell ref="J106:J107"/>
    <mergeCell ref="K106:K107"/>
    <mergeCell ref="H106:H107"/>
    <mergeCell ref="A48:A49"/>
    <mergeCell ref="A51:A52"/>
    <mergeCell ref="B44:B45"/>
    <mergeCell ref="B48:B49"/>
    <mergeCell ref="B51:B52"/>
    <mergeCell ref="A99:A103"/>
    <mergeCell ref="B46:B47"/>
    <mergeCell ref="A44:A45"/>
    <mergeCell ref="A46:A47"/>
    <mergeCell ref="P48:P49"/>
    <mergeCell ref="B84:B86"/>
    <mergeCell ref="B87:B92"/>
    <mergeCell ref="A78:A82"/>
    <mergeCell ref="A87:A92"/>
    <mergeCell ref="I106:I107"/>
    <mergeCell ref="P106:P107"/>
    <mergeCell ref="A53:A59"/>
    <mergeCell ref="A60:A61"/>
    <mergeCell ref="A62:A67"/>
    <mergeCell ref="B8:B10"/>
    <mergeCell ref="A8:A10"/>
    <mergeCell ref="B20:B23"/>
    <mergeCell ref="H21:H22"/>
    <mergeCell ref="I21:I22"/>
    <mergeCell ref="J21:J22"/>
    <mergeCell ref="K21:K22"/>
    <mergeCell ref="A20:A24"/>
    <mergeCell ref="B12:B13"/>
    <mergeCell ref="B14:B15"/>
    <mergeCell ref="B16:B17"/>
    <mergeCell ref="A12:A13"/>
    <mergeCell ref="A14:A15"/>
    <mergeCell ref="A16:A17"/>
    <mergeCell ref="A139:A140"/>
    <mergeCell ref="A25:A27"/>
    <mergeCell ref="B25:B27"/>
    <mergeCell ref="P25:P26"/>
    <mergeCell ref="B37:B40"/>
    <mergeCell ref="P28:P31"/>
    <mergeCell ref="B28:B31"/>
    <mergeCell ref="H30:H31"/>
    <mergeCell ref="I30:I31"/>
    <mergeCell ref="J30:J31"/>
    <mergeCell ref="K30:K31"/>
    <mergeCell ref="A28:A31"/>
    <mergeCell ref="I33:I34"/>
    <mergeCell ref="B42:B43"/>
    <mergeCell ref="P37:P40"/>
    <mergeCell ref="A33:A35"/>
    <mergeCell ref="A37:A40"/>
    <mergeCell ref="B33:B35"/>
    <mergeCell ref="A42:A43"/>
    <mergeCell ref="J33:J34"/>
    <mergeCell ref="K33:K34"/>
    <mergeCell ref="H33:H34"/>
    <mergeCell ref="P124:P125"/>
    <mergeCell ref="A126:A133"/>
  </mergeCells>
  <phoneticPr fontId="100" type="noConversion"/>
  <conditionalFormatting sqref="B11">
    <cfRule type="duplicateValues" dxfId="34" priority="77" stopIfTrue="1"/>
  </conditionalFormatting>
  <conditionalFormatting sqref="B12">
    <cfRule type="duplicateValues" dxfId="33" priority="21" stopIfTrue="1"/>
  </conditionalFormatting>
  <conditionalFormatting sqref="B25">
    <cfRule type="duplicateValues" dxfId="32" priority="4" stopIfTrue="1"/>
  </conditionalFormatting>
  <conditionalFormatting sqref="B68">
    <cfRule type="duplicateValues" dxfId="31" priority="20" stopIfTrue="1"/>
  </conditionalFormatting>
  <conditionalFormatting sqref="B97">
    <cfRule type="duplicateValues" dxfId="30" priority="12" stopIfTrue="1"/>
  </conditionalFormatting>
  <conditionalFormatting sqref="B99">
    <cfRule type="duplicateValues" dxfId="29" priority="13" stopIfTrue="1"/>
  </conditionalFormatting>
  <conditionalFormatting sqref="B106">
    <cfRule type="duplicateValues" dxfId="28" priority="11" stopIfTrue="1"/>
  </conditionalFormatting>
  <conditionalFormatting sqref="B110">
    <cfRule type="duplicateValues" dxfId="27" priority="10" stopIfTrue="1"/>
  </conditionalFormatting>
  <conditionalFormatting sqref="B115:B117">
    <cfRule type="duplicateValues" dxfId="26" priority="3" stopIfTrue="1"/>
  </conditionalFormatting>
  <conditionalFormatting sqref="B119">
    <cfRule type="duplicateValues" dxfId="25" priority="2" stopIfTrue="1"/>
  </conditionalFormatting>
  <conditionalFormatting sqref="B120">
    <cfRule type="duplicateValues" dxfId="24" priority="9" stopIfTrue="1"/>
  </conditionalFormatting>
  <conditionalFormatting sqref="B123">
    <cfRule type="duplicateValues" dxfId="23" priority="8" stopIfTrue="1"/>
  </conditionalFormatting>
  <conditionalFormatting sqref="B124">
    <cfRule type="duplicateValues" dxfId="22" priority="7" stopIfTrue="1"/>
  </conditionalFormatting>
  <conditionalFormatting sqref="B134">
    <cfRule type="duplicateValues" dxfId="21" priority="6" stopIfTrue="1"/>
  </conditionalFormatting>
  <conditionalFormatting sqref="B137:B138">
    <cfRule type="duplicateValues" dxfId="20" priority="5" stopIfTrue="1"/>
  </conditionalFormatting>
  <conditionalFormatting sqref="B3">
    <cfRule type="duplicateValues" dxfId="19" priority="85" stopIfTrue="1"/>
  </conditionalFormatting>
  <pageMargins left="0.51181102362204722" right="0" top="0.19685039370078741" bottom="0.19685039370078741" header="0.31496062992125984" footer="0.23622047244094491"/>
  <pageSetup paperSize="9" scale="60" fitToWidth="0" fitToHeight="0" orientation="landscape" r:id="rId1"/>
  <ignoredErrors>
    <ignoredError sqref="O1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1"/>
  <sheetViews>
    <sheetView topLeftCell="A340" workbookViewId="0">
      <selection activeCell="F356" sqref="F356"/>
    </sheetView>
  </sheetViews>
  <sheetFormatPr defaultColWidth="8.69140625" defaultRowHeight="15.5"/>
  <cols>
    <col min="1" max="1" width="4.23046875" style="343" customWidth="1"/>
    <col min="2" max="2" width="17.4609375" style="343" customWidth="1"/>
    <col min="3" max="3" width="20.23046875" style="343" bestFit="1" customWidth="1"/>
    <col min="4" max="4" width="19.23046875" style="343" bestFit="1" customWidth="1"/>
    <col min="5" max="5" width="14.53515625" style="343" customWidth="1"/>
    <col min="6" max="6" width="14.53515625" style="401" customWidth="1"/>
    <col min="7" max="7" width="14.53515625" style="402" customWidth="1"/>
    <col min="8" max="9" width="14.53515625" style="343" customWidth="1"/>
    <col min="10" max="16384" width="8.69140625" style="343"/>
  </cols>
  <sheetData>
    <row r="1" spans="1:9" ht="45.65" customHeight="1">
      <c r="A1" s="951" t="s">
        <v>138</v>
      </c>
      <c r="B1" s="951"/>
      <c r="C1" s="951"/>
      <c r="D1" s="951"/>
      <c r="E1" s="951"/>
      <c r="F1" s="951"/>
      <c r="G1" s="951"/>
      <c r="H1" s="951"/>
      <c r="I1" s="951"/>
    </row>
    <row r="2" spans="1:9" ht="74.400000000000006" customHeight="1">
      <c r="A2" s="344" t="s">
        <v>0</v>
      </c>
      <c r="B2" s="345" t="s">
        <v>130</v>
      </c>
      <c r="C2" s="346" t="s">
        <v>131</v>
      </c>
      <c r="D2" s="346" t="s">
        <v>132</v>
      </c>
      <c r="E2" s="345" t="s">
        <v>133</v>
      </c>
      <c r="F2" s="347" t="s">
        <v>134</v>
      </c>
      <c r="G2" s="346" t="s">
        <v>135</v>
      </c>
      <c r="H2" s="346" t="s">
        <v>136</v>
      </c>
      <c r="I2" s="346" t="s">
        <v>137</v>
      </c>
    </row>
    <row r="3" spans="1:9">
      <c r="A3" s="952">
        <f>MAX($A$2:A2)+1</f>
        <v>1</v>
      </c>
      <c r="B3" s="510" t="s">
        <v>434</v>
      </c>
      <c r="C3" s="348"/>
      <c r="D3" s="349"/>
      <c r="E3" s="350" t="s">
        <v>252</v>
      </c>
      <c r="F3" s="351" t="s">
        <v>709</v>
      </c>
      <c r="G3" s="352" t="s">
        <v>142</v>
      </c>
      <c r="H3" s="972">
        <v>5</v>
      </c>
      <c r="I3" s="952"/>
    </row>
    <row r="4" spans="1:9">
      <c r="A4" s="953"/>
      <c r="B4" s="354"/>
      <c r="C4" s="355" t="s">
        <v>435</v>
      </c>
      <c r="D4" s="355"/>
      <c r="E4" s="356" t="s">
        <v>252</v>
      </c>
      <c r="F4" s="357" t="s">
        <v>710</v>
      </c>
      <c r="G4" s="358" t="s">
        <v>145</v>
      </c>
      <c r="H4" s="957"/>
      <c r="I4" s="953"/>
    </row>
    <row r="5" spans="1:9">
      <c r="A5" s="953"/>
      <c r="B5" s="354"/>
      <c r="C5" s="354" t="s">
        <v>436</v>
      </c>
      <c r="D5" s="355"/>
      <c r="E5" s="356" t="s">
        <v>252</v>
      </c>
      <c r="F5" s="357" t="s">
        <v>713</v>
      </c>
      <c r="G5" s="358" t="s">
        <v>148</v>
      </c>
      <c r="H5" s="957"/>
      <c r="I5" s="953"/>
    </row>
    <row r="6" spans="1:9">
      <c r="A6" s="456"/>
      <c r="B6" s="408"/>
      <c r="C6" s="408" t="s">
        <v>711</v>
      </c>
      <c r="D6" s="409"/>
      <c r="E6" s="356" t="s">
        <v>252</v>
      </c>
      <c r="F6" s="457" t="s">
        <v>714</v>
      </c>
      <c r="G6" s="358" t="s">
        <v>148</v>
      </c>
      <c r="H6" s="957"/>
      <c r="I6" s="456"/>
    </row>
    <row r="7" spans="1:9">
      <c r="A7" s="456"/>
      <c r="B7" s="408"/>
      <c r="C7" s="408" t="s">
        <v>712</v>
      </c>
      <c r="D7" s="409"/>
      <c r="E7" s="356" t="s">
        <v>252</v>
      </c>
      <c r="F7" s="457" t="s">
        <v>715</v>
      </c>
      <c r="G7" s="358" t="s">
        <v>148</v>
      </c>
      <c r="H7" s="958"/>
      <c r="I7" s="456"/>
    </row>
    <row r="8" spans="1:9">
      <c r="A8" s="954">
        <f>MAX($A$2:A5)+1</f>
        <v>2</v>
      </c>
      <c r="B8" s="520" t="s">
        <v>251</v>
      </c>
      <c r="C8" s="366"/>
      <c r="D8" s="349"/>
      <c r="E8" s="350" t="s">
        <v>252</v>
      </c>
      <c r="F8" s="367" t="s">
        <v>253</v>
      </c>
      <c r="G8" s="368" t="s">
        <v>142</v>
      </c>
      <c r="H8" s="954">
        <v>2</v>
      </c>
      <c r="I8" s="954"/>
    </row>
    <row r="9" spans="1:9">
      <c r="A9" s="955"/>
      <c r="B9" s="370"/>
      <c r="C9" s="371" t="s">
        <v>254</v>
      </c>
      <c r="D9" s="372"/>
      <c r="E9" s="362" t="s">
        <v>252</v>
      </c>
      <c r="F9" s="373" t="s">
        <v>255</v>
      </c>
      <c r="G9" s="374" t="s">
        <v>145</v>
      </c>
      <c r="H9" s="955"/>
      <c r="I9" s="955"/>
    </row>
    <row r="10" spans="1:9">
      <c r="A10" s="970">
        <f>MAX($A$2:A9)+1</f>
        <v>3</v>
      </c>
      <c r="B10" s="528" t="s">
        <v>911</v>
      </c>
      <c r="C10" s="376"/>
      <c r="D10" s="376"/>
      <c r="E10" s="362" t="s">
        <v>252</v>
      </c>
      <c r="F10" s="492" t="s">
        <v>912</v>
      </c>
      <c r="G10" s="377" t="s">
        <v>142</v>
      </c>
      <c r="H10" s="970">
        <v>3</v>
      </c>
      <c r="I10" s="970"/>
    </row>
    <row r="11" spans="1:9">
      <c r="A11" s="971"/>
      <c r="B11" s="378"/>
      <c r="C11" s="379" t="s">
        <v>159</v>
      </c>
      <c r="D11" s="379"/>
      <c r="E11" s="362" t="s">
        <v>252</v>
      </c>
      <c r="F11" s="493" t="s">
        <v>913</v>
      </c>
      <c r="G11" s="380" t="s">
        <v>145</v>
      </c>
      <c r="H11" s="971"/>
      <c r="I11" s="971"/>
    </row>
    <row r="12" spans="1:9">
      <c r="A12" s="971"/>
      <c r="B12" s="378"/>
      <c r="C12" s="379" t="s">
        <v>425</v>
      </c>
      <c r="D12" s="379"/>
      <c r="E12" s="362" t="s">
        <v>252</v>
      </c>
      <c r="F12" s="493" t="s">
        <v>917</v>
      </c>
      <c r="G12" s="380" t="s">
        <v>148</v>
      </c>
      <c r="H12" s="971"/>
      <c r="I12" s="971"/>
    </row>
    <row r="13" spans="1:9">
      <c r="A13" s="954">
        <f>MAX($A$2:A12)+1</f>
        <v>4</v>
      </c>
      <c r="B13" s="510" t="s">
        <v>256</v>
      </c>
      <c r="C13" s="381"/>
      <c r="D13" s="381"/>
      <c r="E13" s="353" t="s">
        <v>252</v>
      </c>
      <c r="F13" s="383" t="s">
        <v>257</v>
      </c>
      <c r="G13" s="403" t="s">
        <v>142</v>
      </c>
      <c r="H13" s="954">
        <v>12</v>
      </c>
      <c r="I13" s="954"/>
    </row>
    <row r="14" spans="1:9">
      <c r="A14" s="966"/>
      <c r="B14" s="354"/>
      <c r="C14" s="354" t="s">
        <v>258</v>
      </c>
      <c r="D14" s="355"/>
      <c r="E14" s="359" t="s">
        <v>252</v>
      </c>
      <c r="F14" s="384" t="s">
        <v>259</v>
      </c>
      <c r="G14" s="386" t="s">
        <v>179</v>
      </c>
      <c r="H14" s="966"/>
      <c r="I14" s="966"/>
    </row>
    <row r="15" spans="1:9">
      <c r="A15" s="966"/>
      <c r="B15" s="404"/>
      <c r="C15" s="354" t="s">
        <v>260</v>
      </c>
      <c r="D15" s="355"/>
      <c r="E15" s="359" t="s">
        <v>252</v>
      </c>
      <c r="F15" s="384" t="s">
        <v>261</v>
      </c>
      <c r="G15" s="386" t="s">
        <v>182</v>
      </c>
      <c r="H15" s="966"/>
      <c r="I15" s="966"/>
    </row>
    <row r="16" spans="1:9">
      <c r="A16" s="966"/>
      <c r="B16" s="404"/>
      <c r="C16" s="354" t="s">
        <v>262</v>
      </c>
      <c r="D16" s="359"/>
      <c r="E16" s="359" t="s">
        <v>252</v>
      </c>
      <c r="F16" s="384" t="s">
        <v>263</v>
      </c>
      <c r="G16" s="386" t="s">
        <v>264</v>
      </c>
      <c r="H16" s="966"/>
      <c r="I16" s="966"/>
    </row>
    <row r="17" spans="1:9">
      <c r="A17" s="966"/>
      <c r="B17" s="404"/>
      <c r="C17" s="354"/>
      <c r="D17" s="355" t="s">
        <v>265</v>
      </c>
      <c r="E17" s="359" t="s">
        <v>252</v>
      </c>
      <c r="F17" s="384" t="s">
        <v>266</v>
      </c>
      <c r="G17" s="386" t="s">
        <v>145</v>
      </c>
      <c r="H17" s="966"/>
      <c r="I17" s="966"/>
    </row>
    <row r="18" spans="1:9">
      <c r="A18" s="966"/>
      <c r="B18" s="404"/>
      <c r="C18" s="354"/>
      <c r="D18" s="355" t="s">
        <v>267</v>
      </c>
      <c r="E18" s="359" t="s">
        <v>252</v>
      </c>
      <c r="F18" s="384" t="s">
        <v>268</v>
      </c>
      <c r="G18" s="386" t="s">
        <v>269</v>
      </c>
      <c r="H18" s="966"/>
      <c r="I18" s="966"/>
    </row>
    <row r="19" spans="1:9">
      <c r="A19" s="966"/>
      <c r="B19" s="404"/>
      <c r="C19" s="354"/>
      <c r="D19" s="355" t="s">
        <v>270</v>
      </c>
      <c r="E19" s="359" t="s">
        <v>252</v>
      </c>
      <c r="F19" s="384" t="s">
        <v>271</v>
      </c>
      <c r="G19" s="386" t="s">
        <v>269</v>
      </c>
      <c r="H19" s="966"/>
      <c r="I19" s="966"/>
    </row>
    <row r="20" spans="1:9">
      <c r="A20" s="966"/>
      <c r="B20" s="404"/>
      <c r="C20" s="354"/>
      <c r="D20" s="354" t="s">
        <v>272</v>
      </c>
      <c r="E20" s="359" t="s">
        <v>252</v>
      </c>
      <c r="F20" s="357" t="s">
        <v>273</v>
      </c>
      <c r="G20" s="386" t="s">
        <v>269</v>
      </c>
      <c r="H20" s="966"/>
      <c r="I20" s="966"/>
    </row>
    <row r="21" spans="1:9">
      <c r="A21" s="966"/>
      <c r="B21" s="404"/>
      <c r="C21" s="354"/>
      <c r="D21" s="354" t="s">
        <v>274</v>
      </c>
      <c r="E21" s="359" t="s">
        <v>252</v>
      </c>
      <c r="F21" s="357" t="s">
        <v>275</v>
      </c>
      <c r="G21" s="386" t="s">
        <v>269</v>
      </c>
      <c r="H21" s="966"/>
      <c r="I21" s="966"/>
    </row>
    <row r="22" spans="1:9">
      <c r="A22" s="966"/>
      <c r="B22" s="404"/>
      <c r="C22" s="354"/>
      <c r="D22" s="354" t="s">
        <v>276</v>
      </c>
      <c r="E22" s="359" t="s">
        <v>252</v>
      </c>
      <c r="F22" s="357" t="s">
        <v>277</v>
      </c>
      <c r="G22" s="358" t="s">
        <v>161</v>
      </c>
      <c r="H22" s="966"/>
      <c r="I22" s="966"/>
    </row>
    <row r="23" spans="1:9">
      <c r="A23" s="966"/>
      <c r="B23" s="404"/>
      <c r="C23" s="354"/>
      <c r="D23" s="354" t="s">
        <v>278</v>
      </c>
      <c r="E23" s="359" t="s">
        <v>252</v>
      </c>
      <c r="F23" s="357" t="s">
        <v>279</v>
      </c>
      <c r="G23" s="358" t="s">
        <v>164</v>
      </c>
      <c r="H23" s="966"/>
      <c r="I23" s="966"/>
    </row>
    <row r="24" spans="1:9">
      <c r="A24" s="955"/>
      <c r="B24" s="405"/>
      <c r="C24" s="360"/>
      <c r="D24" s="360" t="s">
        <v>280</v>
      </c>
      <c r="E24" s="365" t="s">
        <v>252</v>
      </c>
      <c r="F24" s="363" t="s">
        <v>281</v>
      </c>
      <c r="G24" s="364" t="s">
        <v>164</v>
      </c>
      <c r="H24" s="955"/>
      <c r="I24" s="955"/>
    </row>
    <row r="25" spans="1:9">
      <c r="A25" s="954">
        <f>MAX($A$2:A24)+1</f>
        <v>5</v>
      </c>
      <c r="B25" s="509" t="s">
        <v>282</v>
      </c>
      <c r="C25" s="381"/>
      <c r="D25" s="349"/>
      <c r="E25" s="353" t="s">
        <v>252</v>
      </c>
      <c r="F25" s="383" t="s">
        <v>283</v>
      </c>
      <c r="G25" s="368" t="s">
        <v>142</v>
      </c>
      <c r="H25" s="954">
        <v>4</v>
      </c>
      <c r="I25" s="954"/>
    </row>
    <row r="26" spans="1:9">
      <c r="A26" s="966"/>
      <c r="B26" s="382"/>
      <c r="C26" s="382" t="s">
        <v>284</v>
      </c>
      <c r="D26" s="355"/>
      <c r="E26" s="359" t="s">
        <v>252</v>
      </c>
      <c r="F26" s="384" t="s">
        <v>285</v>
      </c>
      <c r="G26" s="386" t="s">
        <v>286</v>
      </c>
      <c r="H26" s="966"/>
      <c r="I26" s="966"/>
    </row>
    <row r="27" spans="1:9">
      <c r="A27" s="966"/>
      <c r="B27" s="382"/>
      <c r="C27" s="382" t="s">
        <v>225</v>
      </c>
      <c r="D27" s="355"/>
      <c r="E27" s="359" t="s">
        <v>252</v>
      </c>
      <c r="F27" s="384" t="s">
        <v>287</v>
      </c>
      <c r="G27" s="386" t="s">
        <v>148</v>
      </c>
      <c r="H27" s="966"/>
      <c r="I27" s="966"/>
    </row>
    <row r="28" spans="1:9">
      <c r="A28" s="955"/>
      <c r="B28" s="372"/>
      <c r="C28" s="372" t="s">
        <v>288</v>
      </c>
      <c r="D28" s="361"/>
      <c r="E28" s="365" t="s">
        <v>252</v>
      </c>
      <c r="F28" s="387" t="s">
        <v>289</v>
      </c>
      <c r="G28" s="406" t="s">
        <v>148</v>
      </c>
      <c r="H28" s="955"/>
      <c r="I28" s="955"/>
    </row>
    <row r="29" spans="1:9">
      <c r="A29" s="954">
        <f>MAX($A$2:A28)+1</f>
        <v>6</v>
      </c>
      <c r="B29" s="509" t="s">
        <v>290</v>
      </c>
      <c r="C29" s="381"/>
      <c r="D29" s="349"/>
      <c r="E29" s="353" t="s">
        <v>252</v>
      </c>
      <c r="F29" s="383" t="s">
        <v>291</v>
      </c>
      <c r="G29" s="368" t="s">
        <v>142</v>
      </c>
      <c r="H29" s="954">
        <v>7</v>
      </c>
      <c r="I29" s="954"/>
    </row>
    <row r="30" spans="1:9">
      <c r="A30" s="966"/>
      <c r="B30" s="382"/>
      <c r="C30" s="382" t="s">
        <v>292</v>
      </c>
      <c r="D30" s="355"/>
      <c r="E30" s="359" t="s">
        <v>252</v>
      </c>
      <c r="F30" s="384" t="s">
        <v>293</v>
      </c>
      <c r="G30" s="385" t="s">
        <v>145</v>
      </c>
      <c r="H30" s="966"/>
      <c r="I30" s="966"/>
    </row>
    <row r="31" spans="1:9">
      <c r="A31" s="966"/>
      <c r="B31" s="382"/>
      <c r="C31" s="382" t="s">
        <v>294</v>
      </c>
      <c r="D31" s="355"/>
      <c r="E31" s="359" t="s">
        <v>252</v>
      </c>
      <c r="F31" s="384" t="s">
        <v>295</v>
      </c>
      <c r="G31" s="386" t="s">
        <v>148</v>
      </c>
      <c r="H31" s="966"/>
      <c r="I31" s="966"/>
    </row>
    <row r="32" spans="1:9" ht="18" customHeight="1">
      <c r="A32" s="966"/>
      <c r="B32" s="354"/>
      <c r="C32" s="355" t="s">
        <v>296</v>
      </c>
      <c r="D32" s="355"/>
      <c r="E32" s="359" t="s">
        <v>252</v>
      </c>
      <c r="F32" s="357" t="s">
        <v>297</v>
      </c>
      <c r="G32" s="386" t="s">
        <v>148</v>
      </c>
      <c r="H32" s="966"/>
      <c r="I32" s="966"/>
    </row>
    <row r="33" spans="1:9">
      <c r="A33" s="966"/>
      <c r="B33" s="354"/>
      <c r="C33" s="355"/>
      <c r="D33" s="382" t="s">
        <v>298</v>
      </c>
      <c r="E33" s="359" t="s">
        <v>252</v>
      </c>
      <c r="F33" s="384" t="s">
        <v>299</v>
      </c>
      <c r="G33" s="385" t="s">
        <v>161</v>
      </c>
      <c r="H33" s="966"/>
      <c r="I33" s="966"/>
    </row>
    <row r="34" spans="1:9">
      <c r="A34" s="966"/>
      <c r="B34" s="354"/>
      <c r="C34" s="355"/>
      <c r="D34" s="382" t="s">
        <v>300</v>
      </c>
      <c r="E34" s="359" t="s">
        <v>252</v>
      </c>
      <c r="F34" s="384" t="s">
        <v>301</v>
      </c>
      <c r="G34" s="385" t="s">
        <v>164</v>
      </c>
      <c r="H34" s="966"/>
      <c r="I34" s="966"/>
    </row>
    <row r="35" spans="1:9">
      <c r="A35" s="955"/>
      <c r="B35" s="360"/>
      <c r="C35" s="360"/>
      <c r="D35" s="372" t="s">
        <v>302</v>
      </c>
      <c r="E35" s="365" t="s">
        <v>252</v>
      </c>
      <c r="F35" s="387" t="s">
        <v>303</v>
      </c>
      <c r="G35" s="374" t="s">
        <v>164</v>
      </c>
      <c r="H35" s="955"/>
      <c r="I35" s="955"/>
    </row>
    <row r="36" spans="1:9">
      <c r="A36" s="954">
        <f>MAX($A$2:A35)+1</f>
        <v>7</v>
      </c>
      <c r="B36" s="510" t="s">
        <v>304</v>
      </c>
      <c r="C36" s="348"/>
      <c r="D36" s="349"/>
      <c r="E36" s="353" t="s">
        <v>252</v>
      </c>
      <c r="F36" s="351" t="s">
        <v>305</v>
      </c>
      <c r="G36" s="352" t="s">
        <v>142</v>
      </c>
      <c r="H36" s="954">
        <v>4</v>
      </c>
      <c r="I36" s="954"/>
    </row>
    <row r="37" spans="1:9">
      <c r="A37" s="966"/>
      <c r="B37" s="354"/>
      <c r="C37" s="354" t="s">
        <v>306</v>
      </c>
      <c r="D37" s="355"/>
      <c r="E37" s="359" t="s">
        <v>252</v>
      </c>
      <c r="F37" s="357" t="s">
        <v>804</v>
      </c>
      <c r="G37" s="358" t="s">
        <v>182</v>
      </c>
      <c r="H37" s="966"/>
      <c r="I37" s="966"/>
    </row>
    <row r="38" spans="1:9">
      <c r="A38" s="966"/>
      <c r="B38" s="354"/>
      <c r="C38" s="354"/>
      <c r="D38" s="355" t="s">
        <v>307</v>
      </c>
      <c r="E38" s="359" t="s">
        <v>252</v>
      </c>
      <c r="F38" s="357" t="s">
        <v>308</v>
      </c>
      <c r="G38" s="358" t="s">
        <v>145</v>
      </c>
      <c r="H38" s="966"/>
      <c r="I38" s="966"/>
    </row>
    <row r="39" spans="1:9">
      <c r="A39" s="955"/>
      <c r="B39" s="360"/>
      <c r="C39" s="360"/>
      <c r="D39" s="361" t="s">
        <v>309</v>
      </c>
      <c r="E39" s="365" t="s">
        <v>252</v>
      </c>
      <c r="F39" s="363" t="s">
        <v>310</v>
      </c>
      <c r="G39" s="364" t="s">
        <v>148</v>
      </c>
      <c r="H39" s="955"/>
      <c r="I39" s="955"/>
    </row>
    <row r="40" spans="1:9">
      <c r="A40" s="954">
        <f>MAX($A$2:A39)+1</f>
        <v>8</v>
      </c>
      <c r="B40" s="509" t="s">
        <v>311</v>
      </c>
      <c r="C40" s="381"/>
      <c r="D40" s="349"/>
      <c r="E40" s="353" t="s">
        <v>252</v>
      </c>
      <c r="F40" s="383" t="s">
        <v>312</v>
      </c>
      <c r="G40" s="368" t="s">
        <v>142</v>
      </c>
      <c r="H40" s="967">
        <v>4</v>
      </c>
      <c r="I40" s="954"/>
    </row>
    <row r="41" spans="1:9">
      <c r="A41" s="966"/>
      <c r="B41" s="382"/>
      <c r="C41" s="382" t="s">
        <v>313</v>
      </c>
      <c r="D41" s="355"/>
      <c r="E41" s="359" t="s">
        <v>252</v>
      </c>
      <c r="F41" s="384" t="s">
        <v>314</v>
      </c>
      <c r="G41" s="386" t="s">
        <v>145</v>
      </c>
      <c r="H41" s="968"/>
      <c r="I41" s="966"/>
    </row>
    <row r="42" spans="1:9">
      <c r="A42" s="966"/>
      <c r="B42" s="354"/>
      <c r="C42" s="355"/>
      <c r="D42" s="382" t="s">
        <v>315</v>
      </c>
      <c r="E42" s="359" t="s">
        <v>252</v>
      </c>
      <c r="F42" s="384" t="s">
        <v>316</v>
      </c>
      <c r="G42" s="386" t="s">
        <v>148</v>
      </c>
      <c r="H42" s="968"/>
      <c r="I42" s="966"/>
    </row>
    <row r="43" spans="1:9">
      <c r="A43" s="955"/>
      <c r="B43" s="360"/>
      <c r="C43" s="361"/>
      <c r="D43" s="372" t="s">
        <v>317</v>
      </c>
      <c r="E43" s="365" t="s">
        <v>252</v>
      </c>
      <c r="F43" s="387" t="s">
        <v>318</v>
      </c>
      <c r="G43" s="406" t="s">
        <v>148</v>
      </c>
      <c r="H43" s="969"/>
      <c r="I43" s="955"/>
    </row>
    <row r="44" spans="1:9">
      <c r="A44" s="954">
        <f>MAX($A$2:A43)+1</f>
        <v>9</v>
      </c>
      <c r="B44" s="510" t="s">
        <v>319</v>
      </c>
      <c r="C44" s="348"/>
      <c r="D44" s="349"/>
      <c r="E44" s="353" t="s">
        <v>252</v>
      </c>
      <c r="F44" s="383" t="s">
        <v>320</v>
      </c>
      <c r="G44" s="403" t="s">
        <v>142</v>
      </c>
      <c r="H44" s="954">
        <v>5</v>
      </c>
      <c r="I44" s="954"/>
    </row>
    <row r="45" spans="1:9">
      <c r="A45" s="966"/>
      <c r="B45" s="404"/>
      <c r="C45" s="354" t="s">
        <v>321</v>
      </c>
      <c r="D45" s="355"/>
      <c r="E45" s="359" t="s">
        <v>252</v>
      </c>
      <c r="F45" s="384" t="s">
        <v>322</v>
      </c>
      <c r="G45" s="386" t="s">
        <v>323</v>
      </c>
      <c r="H45" s="966"/>
      <c r="I45" s="966"/>
    </row>
    <row r="46" spans="1:9">
      <c r="A46" s="966"/>
      <c r="B46" s="404"/>
      <c r="C46" s="382" t="s">
        <v>324</v>
      </c>
      <c r="D46" s="355"/>
      <c r="E46" s="359" t="s">
        <v>252</v>
      </c>
      <c r="F46" s="384" t="s">
        <v>325</v>
      </c>
      <c r="G46" s="386" t="s">
        <v>182</v>
      </c>
      <c r="H46" s="966"/>
      <c r="I46" s="966"/>
    </row>
    <row r="47" spans="1:9">
      <c r="A47" s="966"/>
      <c r="B47" s="404"/>
      <c r="C47" s="382" t="s">
        <v>326</v>
      </c>
      <c r="D47" s="355"/>
      <c r="E47" s="359" t="s">
        <v>252</v>
      </c>
      <c r="F47" s="384" t="s">
        <v>327</v>
      </c>
      <c r="G47" s="386" t="s">
        <v>148</v>
      </c>
      <c r="H47" s="966"/>
      <c r="I47" s="966"/>
    </row>
    <row r="48" spans="1:9">
      <c r="A48" s="955"/>
      <c r="B48" s="360"/>
      <c r="C48" s="360" t="s">
        <v>328</v>
      </c>
      <c r="D48" s="360"/>
      <c r="E48" s="365" t="s">
        <v>252</v>
      </c>
      <c r="F48" s="363" t="s">
        <v>329</v>
      </c>
      <c r="G48" s="406" t="s">
        <v>148</v>
      </c>
      <c r="H48" s="955"/>
      <c r="I48" s="955"/>
    </row>
    <row r="49" spans="1:9">
      <c r="A49" s="973">
        <f>MAX($A$2:A48)+1</f>
        <v>10</v>
      </c>
      <c r="B49" s="674" t="s">
        <v>438</v>
      </c>
      <c r="C49" s="675"/>
      <c r="D49" s="676"/>
      <c r="E49" s="677" t="s">
        <v>252</v>
      </c>
      <c r="F49" s="678" t="s">
        <v>707</v>
      </c>
      <c r="G49" s="679" t="s">
        <v>142</v>
      </c>
      <c r="H49" s="973">
        <f>COUNTA(B49:D57)</f>
        <v>9</v>
      </c>
      <c r="I49" s="973"/>
    </row>
    <row r="50" spans="1:9">
      <c r="A50" s="974"/>
      <c r="B50" s="486"/>
      <c r="C50" s="475" t="s">
        <v>439</v>
      </c>
      <c r="D50" s="680"/>
      <c r="E50" s="681" t="s">
        <v>252</v>
      </c>
      <c r="F50" s="682"/>
      <c r="G50" s="683" t="s">
        <v>179</v>
      </c>
      <c r="H50" s="974"/>
      <c r="I50" s="974"/>
    </row>
    <row r="51" spans="1:9">
      <c r="A51" s="974"/>
      <c r="B51" s="486"/>
      <c r="C51" s="475" t="s">
        <v>440</v>
      </c>
      <c r="D51" s="680"/>
      <c r="E51" s="681" t="s">
        <v>252</v>
      </c>
      <c r="F51" s="684" t="s">
        <v>331</v>
      </c>
      <c r="G51" s="683" t="s">
        <v>825</v>
      </c>
      <c r="H51" s="974"/>
      <c r="I51" s="974"/>
    </row>
    <row r="52" spans="1:9">
      <c r="A52" s="974"/>
      <c r="B52" s="486"/>
      <c r="C52" s="486" t="s">
        <v>441</v>
      </c>
      <c r="D52" s="486"/>
      <c r="E52" s="681" t="s">
        <v>252</v>
      </c>
      <c r="F52" s="685"/>
      <c r="G52" s="686"/>
      <c r="H52" s="974"/>
      <c r="I52" s="974"/>
    </row>
    <row r="53" spans="1:9">
      <c r="A53" s="974"/>
      <c r="B53" s="486"/>
      <c r="C53" s="486" t="s">
        <v>442</v>
      </c>
      <c r="D53" s="486"/>
      <c r="E53" s="681" t="s">
        <v>252</v>
      </c>
      <c r="F53" s="685" t="s">
        <v>708</v>
      </c>
      <c r="G53" s="686" t="s">
        <v>880</v>
      </c>
      <c r="H53" s="974"/>
      <c r="I53" s="974"/>
    </row>
    <row r="54" spans="1:9">
      <c r="A54" s="974"/>
      <c r="B54" s="486"/>
      <c r="C54" s="486"/>
      <c r="D54" s="486" t="s">
        <v>873</v>
      </c>
      <c r="E54" s="681" t="s">
        <v>252</v>
      </c>
      <c r="F54" s="685" t="s">
        <v>876</v>
      </c>
      <c r="G54" s="686" t="s">
        <v>145</v>
      </c>
      <c r="H54" s="974"/>
      <c r="I54" s="681"/>
    </row>
    <row r="55" spans="1:9">
      <c r="A55" s="974"/>
      <c r="B55" s="486"/>
      <c r="C55" s="486"/>
      <c r="D55" s="486" t="s">
        <v>186</v>
      </c>
      <c r="E55" s="681" t="s">
        <v>252</v>
      </c>
      <c r="F55" s="685" t="s">
        <v>877</v>
      </c>
      <c r="G55" s="686" t="s">
        <v>148</v>
      </c>
      <c r="H55" s="974"/>
      <c r="I55" s="681"/>
    </row>
    <row r="56" spans="1:9">
      <c r="A56" s="974"/>
      <c r="B56" s="486"/>
      <c r="C56" s="486"/>
      <c r="D56" s="486" t="s">
        <v>874</v>
      </c>
      <c r="E56" s="681" t="s">
        <v>252</v>
      </c>
      <c r="F56" s="685" t="s">
        <v>878</v>
      </c>
      <c r="G56" s="686" t="s">
        <v>148</v>
      </c>
      <c r="H56" s="974"/>
      <c r="I56" s="681"/>
    </row>
    <row r="57" spans="1:9">
      <c r="A57" s="975"/>
      <c r="B57" s="687"/>
      <c r="C57" s="687"/>
      <c r="D57" s="687" t="s">
        <v>875</v>
      </c>
      <c r="E57" s="688" t="s">
        <v>252</v>
      </c>
      <c r="F57" s="689" t="s">
        <v>879</v>
      </c>
      <c r="G57" s="690" t="s">
        <v>161</v>
      </c>
      <c r="H57" s="975"/>
      <c r="I57" s="688"/>
    </row>
    <row r="58" spans="1:9">
      <c r="A58" s="976">
        <f>MAX($A$2:A57)+1</f>
        <v>11</v>
      </c>
      <c r="B58" s="644" t="s">
        <v>882</v>
      </c>
      <c r="C58" s="645"/>
      <c r="D58" s="646"/>
      <c r="E58" s="643" t="s">
        <v>252</v>
      </c>
      <c r="F58" s="647" t="s">
        <v>883</v>
      </c>
      <c r="G58" s="648" t="s">
        <v>142</v>
      </c>
      <c r="H58" s="976">
        <v>11</v>
      </c>
      <c r="I58" s="649" t="s">
        <v>884</v>
      </c>
    </row>
    <row r="59" spans="1:9">
      <c r="A59" s="977"/>
      <c r="B59" s="215"/>
      <c r="C59" s="215" t="s">
        <v>885</v>
      </c>
      <c r="D59" s="216"/>
      <c r="E59" s="214" t="s">
        <v>252</v>
      </c>
      <c r="F59" s="650" t="s">
        <v>886</v>
      </c>
      <c r="G59" s="220" t="s">
        <v>185</v>
      </c>
      <c r="H59" s="977"/>
      <c r="I59" s="239" t="s">
        <v>884</v>
      </c>
    </row>
    <row r="60" spans="1:9">
      <c r="A60" s="977"/>
      <c r="B60" s="215"/>
      <c r="C60" s="215" t="s">
        <v>546</v>
      </c>
      <c r="D60" s="216"/>
      <c r="E60" s="214" t="s">
        <v>252</v>
      </c>
      <c r="F60" s="650" t="s">
        <v>770</v>
      </c>
      <c r="G60" s="220" t="s">
        <v>185</v>
      </c>
      <c r="H60" s="977"/>
      <c r="I60" s="239" t="s">
        <v>884</v>
      </c>
    </row>
    <row r="61" spans="1:9">
      <c r="A61" s="977"/>
      <c r="B61" s="215"/>
      <c r="C61" s="215" t="s">
        <v>887</v>
      </c>
      <c r="D61" s="216"/>
      <c r="E61" s="214" t="s">
        <v>252</v>
      </c>
      <c r="F61" s="650" t="s">
        <v>888</v>
      </c>
      <c r="G61" s="220" t="s">
        <v>185</v>
      </c>
      <c r="H61" s="977"/>
      <c r="I61" s="239" t="s">
        <v>884</v>
      </c>
    </row>
    <row r="62" spans="1:9">
      <c r="A62" s="977"/>
      <c r="B62" s="215"/>
      <c r="C62" s="215" t="s">
        <v>354</v>
      </c>
      <c r="D62" s="216"/>
      <c r="E62" s="214" t="s">
        <v>252</v>
      </c>
      <c r="F62" s="650" t="s">
        <v>355</v>
      </c>
      <c r="G62" s="220" t="s">
        <v>733</v>
      </c>
      <c r="H62" s="977"/>
      <c r="I62" s="239" t="s">
        <v>884</v>
      </c>
    </row>
    <row r="63" spans="1:9">
      <c r="A63" s="977"/>
      <c r="B63" s="215"/>
      <c r="C63" s="215" t="s">
        <v>889</v>
      </c>
      <c r="D63" s="216"/>
      <c r="E63" s="214" t="s">
        <v>252</v>
      </c>
      <c r="F63" s="650" t="s">
        <v>890</v>
      </c>
      <c r="G63" s="220" t="s">
        <v>733</v>
      </c>
      <c r="H63" s="977"/>
      <c r="I63" s="239" t="s">
        <v>884</v>
      </c>
    </row>
    <row r="64" spans="1:9">
      <c r="A64" s="977"/>
      <c r="B64" s="215"/>
      <c r="C64" s="249"/>
      <c r="D64" s="249" t="s">
        <v>211</v>
      </c>
      <c r="E64" s="214" t="s">
        <v>252</v>
      </c>
      <c r="F64" s="250" t="s">
        <v>891</v>
      </c>
      <c r="G64" s="251" t="s">
        <v>145</v>
      </c>
      <c r="H64" s="977"/>
      <c r="I64" s="651"/>
    </row>
    <row r="65" spans="1:9">
      <c r="A65" s="977"/>
      <c r="B65" s="215"/>
      <c r="C65" s="216"/>
      <c r="D65" s="249" t="s">
        <v>892</v>
      </c>
      <c r="E65" s="214" t="s">
        <v>252</v>
      </c>
      <c r="F65" s="250" t="s">
        <v>893</v>
      </c>
      <c r="G65" s="251" t="s">
        <v>148</v>
      </c>
      <c r="H65" s="977"/>
      <c r="I65" s="651"/>
    </row>
    <row r="66" spans="1:9">
      <c r="A66" s="977"/>
      <c r="B66" s="215"/>
      <c r="C66" s="216"/>
      <c r="D66" s="249" t="s">
        <v>894</v>
      </c>
      <c r="E66" s="214" t="s">
        <v>252</v>
      </c>
      <c r="F66" s="250" t="s">
        <v>895</v>
      </c>
      <c r="G66" s="251" t="s">
        <v>148</v>
      </c>
      <c r="H66" s="977"/>
      <c r="I66" s="651"/>
    </row>
    <row r="67" spans="1:9" ht="18" customHeight="1">
      <c r="A67" s="977"/>
      <c r="B67" s="215"/>
      <c r="C67" s="216"/>
      <c r="D67" s="249" t="s">
        <v>896</v>
      </c>
      <c r="E67" s="214" t="s">
        <v>252</v>
      </c>
      <c r="F67" s="250" t="s">
        <v>897</v>
      </c>
      <c r="G67" s="251" t="s">
        <v>148</v>
      </c>
      <c r="H67" s="977"/>
      <c r="I67" s="651"/>
    </row>
    <row r="68" spans="1:9">
      <c r="A68" s="978"/>
      <c r="B68" s="223"/>
      <c r="C68" s="229"/>
      <c r="D68" s="253" t="s">
        <v>898</v>
      </c>
      <c r="E68" s="221" t="s">
        <v>252</v>
      </c>
      <c r="F68" s="254" t="s">
        <v>899</v>
      </c>
      <c r="G68" s="255" t="s">
        <v>148</v>
      </c>
      <c r="H68" s="978"/>
      <c r="I68" s="229"/>
    </row>
    <row r="69" spans="1:9">
      <c r="A69" s="979">
        <f>MAX($A$2:A68)+1</f>
        <v>12</v>
      </c>
      <c r="B69" s="655" t="s">
        <v>900</v>
      </c>
      <c r="C69" s="656"/>
      <c r="D69" s="656"/>
      <c r="E69" s="643" t="s">
        <v>252</v>
      </c>
      <c r="F69" s="657" t="s">
        <v>901</v>
      </c>
      <c r="G69" s="658" t="s">
        <v>142</v>
      </c>
      <c r="H69" s="979">
        <v>3</v>
      </c>
      <c r="I69" s="654"/>
    </row>
    <row r="70" spans="1:9">
      <c r="A70" s="977"/>
      <c r="B70" s="215"/>
      <c r="C70" s="249" t="s">
        <v>902</v>
      </c>
      <c r="D70" s="216"/>
      <c r="E70" s="643" t="s">
        <v>252</v>
      </c>
      <c r="F70" s="250" t="s">
        <v>903</v>
      </c>
      <c r="G70" s="251" t="s">
        <v>145</v>
      </c>
      <c r="H70" s="977"/>
      <c r="I70" s="214"/>
    </row>
    <row r="71" spans="1:9">
      <c r="A71" s="978"/>
      <c r="B71" s="223"/>
      <c r="C71" s="229"/>
      <c r="D71" s="253" t="s">
        <v>904</v>
      </c>
      <c r="E71" s="643" t="s">
        <v>252</v>
      </c>
      <c r="F71" s="254" t="s">
        <v>905</v>
      </c>
      <c r="G71" s="255" t="s">
        <v>148</v>
      </c>
      <c r="H71" s="978"/>
      <c r="I71" s="221"/>
    </row>
    <row r="72" spans="1:9">
      <c r="A72" s="433"/>
      <c r="B72" s="652" t="s">
        <v>906</v>
      </c>
      <c r="C72" s="540"/>
      <c r="D72" s="548"/>
      <c r="E72" s="643" t="s">
        <v>252</v>
      </c>
      <c r="F72" s="653" t="s">
        <v>907</v>
      </c>
      <c r="G72" s="394" t="s">
        <v>142</v>
      </c>
      <c r="H72" s="433"/>
      <c r="I72" s="433"/>
    </row>
    <row r="73" spans="1:9">
      <c r="A73" s="433"/>
      <c r="B73" s="652"/>
      <c r="C73" s="540" t="s">
        <v>570</v>
      </c>
      <c r="D73" s="548"/>
      <c r="E73" s="643" t="s">
        <v>252</v>
      </c>
      <c r="F73" s="653" t="s">
        <v>908</v>
      </c>
      <c r="G73" s="390" t="s">
        <v>145</v>
      </c>
      <c r="H73" s="433"/>
      <c r="I73" s="433"/>
    </row>
    <row r="74" spans="1:9">
      <c r="A74" s="956">
        <f>MAX($A$2:A71)+1</f>
        <v>13</v>
      </c>
      <c r="B74" s="498" t="s">
        <v>443</v>
      </c>
      <c r="C74" s="349"/>
      <c r="D74" s="349"/>
      <c r="E74" s="353" t="s">
        <v>252</v>
      </c>
      <c r="F74" s="393" t="s">
        <v>444</v>
      </c>
      <c r="G74" s="394" t="s">
        <v>142</v>
      </c>
      <c r="H74" s="956">
        <f>COUNTA(B74:D79)</f>
        <v>6</v>
      </c>
      <c r="I74" s="956"/>
    </row>
    <row r="75" spans="1:9">
      <c r="A75" s="957"/>
      <c r="B75" s="388"/>
      <c r="C75" s="388" t="s">
        <v>445</v>
      </c>
      <c r="D75" s="355"/>
      <c r="E75" s="359" t="s">
        <v>252</v>
      </c>
      <c r="F75" s="389" t="s">
        <v>446</v>
      </c>
      <c r="G75" s="390" t="s">
        <v>145</v>
      </c>
      <c r="H75" s="957"/>
      <c r="I75" s="957"/>
    </row>
    <row r="76" spans="1:9" s="535" customFormat="1">
      <c r="A76" s="957"/>
      <c r="B76" s="388"/>
      <c r="C76" s="388" t="s">
        <v>447</v>
      </c>
      <c r="D76" s="388"/>
      <c r="E76" s="359" t="s">
        <v>252</v>
      </c>
      <c r="F76" s="389" t="s">
        <v>881</v>
      </c>
      <c r="G76" s="390" t="s">
        <v>148</v>
      </c>
      <c r="H76" s="957"/>
      <c r="I76" s="957"/>
    </row>
    <row r="77" spans="1:9">
      <c r="A77" s="957"/>
      <c r="B77" s="388"/>
      <c r="C77" s="388"/>
      <c r="D77" s="388" t="s">
        <v>448</v>
      </c>
      <c r="E77" s="359" t="s">
        <v>252</v>
      </c>
      <c r="F77" s="389" t="s">
        <v>449</v>
      </c>
      <c r="G77" s="390" t="s">
        <v>148</v>
      </c>
      <c r="H77" s="957"/>
      <c r="I77" s="957"/>
    </row>
    <row r="78" spans="1:9">
      <c r="A78" s="957"/>
      <c r="B78" s="388"/>
      <c r="C78" s="388"/>
      <c r="D78" s="388" t="s">
        <v>450</v>
      </c>
      <c r="E78" s="359" t="s">
        <v>252</v>
      </c>
      <c r="F78" s="389" t="s">
        <v>451</v>
      </c>
      <c r="G78" s="390" t="s">
        <v>161</v>
      </c>
      <c r="H78" s="957"/>
      <c r="I78" s="957"/>
    </row>
    <row r="79" spans="1:9">
      <c r="A79" s="958"/>
      <c r="B79" s="375"/>
      <c r="C79" s="375"/>
      <c r="D79" s="375" t="s">
        <v>452</v>
      </c>
      <c r="E79" s="365" t="s">
        <v>252</v>
      </c>
      <c r="F79" s="391" t="s">
        <v>453</v>
      </c>
      <c r="G79" s="392" t="s">
        <v>164</v>
      </c>
      <c r="H79" s="958"/>
      <c r="I79" s="958"/>
    </row>
    <row r="80" spans="1:9">
      <c r="A80" s="959">
        <f>MAX($A$2:A79)+1</f>
        <v>14</v>
      </c>
      <c r="B80" s="498" t="s">
        <v>175</v>
      </c>
      <c r="C80" s="369"/>
      <c r="D80" s="369"/>
      <c r="E80" s="353" t="s">
        <v>252</v>
      </c>
      <c r="F80" s="393" t="s">
        <v>454</v>
      </c>
      <c r="G80" s="394" t="s">
        <v>142</v>
      </c>
      <c r="H80" s="972">
        <f>COUNTA(B80:D87)</f>
        <v>8</v>
      </c>
      <c r="I80" s="959"/>
    </row>
    <row r="81" spans="1:9">
      <c r="A81" s="957"/>
      <c r="B81" s="388"/>
      <c r="C81" s="388" t="s">
        <v>441</v>
      </c>
      <c r="D81" s="388"/>
      <c r="E81" s="359" t="s">
        <v>252</v>
      </c>
      <c r="F81" s="389" t="s">
        <v>455</v>
      </c>
      <c r="G81" s="390" t="s">
        <v>145</v>
      </c>
      <c r="H81" s="957"/>
      <c r="I81" s="957"/>
    </row>
    <row r="82" spans="1:9">
      <c r="A82" s="957"/>
      <c r="B82" s="388"/>
      <c r="C82" s="388" t="s">
        <v>456</v>
      </c>
      <c r="D82" s="388"/>
      <c r="E82" s="359" t="s">
        <v>252</v>
      </c>
      <c r="F82" s="389" t="s">
        <v>457</v>
      </c>
      <c r="G82" s="390" t="s">
        <v>148</v>
      </c>
      <c r="H82" s="957"/>
      <c r="I82" s="957"/>
    </row>
    <row r="83" spans="1:9">
      <c r="A83" s="957"/>
      <c r="B83" s="395"/>
      <c r="C83" s="388" t="s">
        <v>458</v>
      </c>
      <c r="D83" s="388"/>
      <c r="E83" s="359" t="s">
        <v>252</v>
      </c>
      <c r="F83" s="389" t="s">
        <v>797</v>
      </c>
      <c r="G83" s="390" t="s">
        <v>148</v>
      </c>
      <c r="H83" s="957"/>
      <c r="I83" s="957"/>
    </row>
    <row r="84" spans="1:9">
      <c r="A84" s="957"/>
      <c r="B84" s="395"/>
      <c r="C84" s="388"/>
      <c r="D84" s="388" t="s">
        <v>459</v>
      </c>
      <c r="E84" s="359" t="s">
        <v>252</v>
      </c>
      <c r="F84" s="389" t="s">
        <v>460</v>
      </c>
      <c r="G84" s="390" t="s">
        <v>161</v>
      </c>
      <c r="H84" s="957"/>
      <c r="I84" s="957"/>
    </row>
    <row r="85" spans="1:9">
      <c r="A85" s="957"/>
      <c r="B85" s="395"/>
      <c r="C85" s="388"/>
      <c r="D85" s="388" t="s">
        <v>461</v>
      </c>
      <c r="E85" s="359" t="s">
        <v>252</v>
      </c>
      <c r="F85" s="389" t="s">
        <v>462</v>
      </c>
      <c r="G85" s="390" t="s">
        <v>164</v>
      </c>
      <c r="H85" s="957"/>
      <c r="I85" s="957"/>
    </row>
    <row r="86" spans="1:9">
      <c r="A86" s="957"/>
      <c r="B86" s="388"/>
      <c r="C86" s="388"/>
      <c r="D86" s="388" t="s">
        <v>463</v>
      </c>
      <c r="E86" s="359" t="s">
        <v>252</v>
      </c>
      <c r="F86" s="389" t="s">
        <v>464</v>
      </c>
      <c r="G86" s="390" t="s">
        <v>164</v>
      </c>
      <c r="H86" s="957"/>
      <c r="I86" s="957"/>
    </row>
    <row r="87" spans="1:9">
      <c r="A87" s="957"/>
      <c r="B87" s="388"/>
      <c r="C87" s="388"/>
      <c r="D87" s="388" t="s">
        <v>465</v>
      </c>
      <c r="E87" s="359" t="s">
        <v>252</v>
      </c>
      <c r="F87" s="389" t="s">
        <v>466</v>
      </c>
      <c r="G87" s="390" t="s">
        <v>164</v>
      </c>
      <c r="H87" s="958"/>
      <c r="I87" s="957"/>
    </row>
    <row r="88" spans="1:9">
      <c r="A88" s="960">
        <f>MAX($A$2:A87)+1</f>
        <v>15</v>
      </c>
      <c r="B88" s="511" t="s">
        <v>369</v>
      </c>
      <c r="C88" s="348"/>
      <c r="D88" s="349"/>
      <c r="E88" s="353" t="s">
        <v>252</v>
      </c>
      <c r="F88" s="383" t="s">
        <v>370</v>
      </c>
      <c r="G88" s="368" t="s">
        <v>142</v>
      </c>
      <c r="H88" s="963" t="s">
        <v>840</v>
      </c>
      <c r="I88" s="960"/>
    </row>
    <row r="89" spans="1:9">
      <c r="A89" s="961"/>
      <c r="B89" s="407"/>
      <c r="C89" s="382" t="s">
        <v>334</v>
      </c>
      <c r="D89" s="355"/>
      <c r="E89" s="359" t="s">
        <v>252</v>
      </c>
      <c r="F89" s="384" t="s">
        <v>928</v>
      </c>
      <c r="G89" s="386" t="s">
        <v>145</v>
      </c>
      <c r="H89" s="964"/>
      <c r="I89" s="961"/>
    </row>
    <row r="90" spans="1:9">
      <c r="A90" s="961"/>
      <c r="B90" s="407"/>
      <c r="C90" s="382" t="s">
        <v>382</v>
      </c>
      <c r="D90" s="355"/>
      <c r="E90" s="359" t="s">
        <v>252</v>
      </c>
      <c r="F90" s="384" t="s">
        <v>383</v>
      </c>
      <c r="G90" s="386" t="s">
        <v>148</v>
      </c>
      <c r="H90" s="964"/>
      <c r="I90" s="961"/>
    </row>
    <row r="91" spans="1:9">
      <c r="A91" s="961"/>
      <c r="B91" s="407"/>
      <c r="C91" s="404"/>
      <c r="D91" s="382" t="s">
        <v>373</v>
      </c>
      <c r="E91" s="359" t="s">
        <v>252</v>
      </c>
      <c r="F91" s="384" t="s">
        <v>374</v>
      </c>
      <c r="G91" s="386" t="s">
        <v>148</v>
      </c>
      <c r="H91" s="964"/>
      <c r="I91" s="961"/>
    </row>
    <row r="92" spans="1:9">
      <c r="A92" s="961"/>
      <c r="B92" s="354"/>
      <c r="C92" s="404"/>
      <c r="D92" s="382" t="s">
        <v>375</v>
      </c>
      <c r="E92" s="359" t="s">
        <v>252</v>
      </c>
      <c r="F92" s="384" t="s">
        <v>376</v>
      </c>
      <c r="G92" s="386" t="s">
        <v>161</v>
      </c>
      <c r="H92" s="964"/>
      <c r="I92" s="961"/>
    </row>
    <row r="93" spans="1:9">
      <c r="A93" s="961"/>
      <c r="B93" s="354"/>
      <c r="C93" s="404"/>
      <c r="D93" s="382" t="s">
        <v>377</v>
      </c>
      <c r="E93" s="359" t="s">
        <v>252</v>
      </c>
      <c r="F93" s="384" t="s">
        <v>378</v>
      </c>
      <c r="G93" s="386" t="s">
        <v>164</v>
      </c>
      <c r="H93" s="964"/>
      <c r="I93" s="961"/>
    </row>
    <row r="94" spans="1:9">
      <c r="A94" s="962"/>
      <c r="B94" s="360"/>
      <c r="C94" s="405"/>
      <c r="D94" s="372" t="s">
        <v>379</v>
      </c>
      <c r="E94" s="365" t="s">
        <v>252</v>
      </c>
      <c r="F94" s="387" t="s">
        <v>380</v>
      </c>
      <c r="G94" s="406" t="s">
        <v>164</v>
      </c>
      <c r="H94" s="965"/>
      <c r="I94" s="962"/>
    </row>
    <row r="95" spans="1:9">
      <c r="A95" s="954">
        <f>MAX($A$2:A94)+1</f>
        <v>16</v>
      </c>
      <c r="B95" s="510" t="s">
        <v>183</v>
      </c>
      <c r="C95" s="348"/>
      <c r="D95" s="349"/>
      <c r="E95" s="353" t="s">
        <v>252</v>
      </c>
      <c r="F95" s="383" t="s">
        <v>356</v>
      </c>
      <c r="G95" s="368" t="s">
        <v>142</v>
      </c>
      <c r="H95" s="954">
        <v>7</v>
      </c>
      <c r="I95" s="954"/>
    </row>
    <row r="96" spans="1:9">
      <c r="A96" s="966"/>
      <c r="B96" s="354"/>
      <c r="C96" s="382" t="s">
        <v>357</v>
      </c>
      <c r="D96" s="355"/>
      <c r="E96" s="359" t="s">
        <v>252</v>
      </c>
      <c r="F96" s="384" t="s">
        <v>358</v>
      </c>
      <c r="G96" s="386" t="s">
        <v>145</v>
      </c>
      <c r="H96" s="966"/>
      <c r="I96" s="966"/>
    </row>
    <row r="97" spans="1:9">
      <c r="A97" s="966"/>
      <c r="B97" s="404"/>
      <c r="C97" s="382" t="s">
        <v>359</v>
      </c>
      <c r="D97" s="355"/>
      <c r="E97" s="359" t="s">
        <v>252</v>
      </c>
      <c r="F97" s="384" t="s">
        <v>360</v>
      </c>
      <c r="G97" s="386" t="s">
        <v>148</v>
      </c>
      <c r="H97" s="966"/>
      <c r="I97" s="966"/>
    </row>
    <row r="98" spans="1:9">
      <c r="A98" s="966"/>
      <c r="B98" s="354"/>
      <c r="C98" s="354" t="s">
        <v>361</v>
      </c>
      <c r="D98" s="355"/>
      <c r="E98" s="359" t="s">
        <v>252</v>
      </c>
      <c r="F98" s="384" t="s">
        <v>360</v>
      </c>
      <c r="G98" s="386" t="s">
        <v>148</v>
      </c>
      <c r="H98" s="966"/>
      <c r="I98" s="966"/>
    </row>
    <row r="99" spans="1:9">
      <c r="A99" s="966"/>
      <c r="B99" s="354"/>
      <c r="C99" s="404"/>
      <c r="D99" s="382" t="s">
        <v>362</v>
      </c>
      <c r="E99" s="359" t="s">
        <v>252</v>
      </c>
      <c r="F99" s="384" t="s">
        <v>363</v>
      </c>
      <c r="G99" s="386" t="s">
        <v>161</v>
      </c>
      <c r="H99" s="966"/>
      <c r="I99" s="966"/>
    </row>
    <row r="100" spans="1:9">
      <c r="A100" s="966"/>
      <c r="B100" s="354"/>
      <c r="C100" s="404"/>
      <c r="D100" s="382" t="s">
        <v>364</v>
      </c>
      <c r="E100" s="359" t="s">
        <v>252</v>
      </c>
      <c r="F100" s="384" t="s">
        <v>365</v>
      </c>
      <c r="G100" s="386" t="s">
        <v>366</v>
      </c>
      <c r="H100" s="966"/>
      <c r="I100" s="966"/>
    </row>
    <row r="101" spans="1:9">
      <c r="A101" s="955"/>
      <c r="B101" s="360"/>
      <c r="C101" s="405"/>
      <c r="D101" s="372" t="s">
        <v>367</v>
      </c>
      <c r="E101" s="365" t="s">
        <v>252</v>
      </c>
      <c r="F101" s="387" t="s">
        <v>368</v>
      </c>
      <c r="G101" s="406" t="s">
        <v>164</v>
      </c>
      <c r="H101" s="955"/>
      <c r="I101" s="955"/>
    </row>
    <row r="102" spans="1:9">
      <c r="A102" s="986">
        <f>MAX($A$2:A101)+1</f>
        <v>17</v>
      </c>
      <c r="B102" s="519" t="s">
        <v>467</v>
      </c>
      <c r="C102" s="476"/>
      <c r="D102" s="477"/>
      <c r="E102" s="478" t="s">
        <v>252</v>
      </c>
      <c r="F102" s="479" t="s">
        <v>798</v>
      </c>
      <c r="G102" s="480" t="s">
        <v>407</v>
      </c>
      <c r="H102" s="954">
        <v>7</v>
      </c>
      <c r="I102" s="986"/>
    </row>
    <row r="103" spans="1:9">
      <c r="A103" s="987"/>
      <c r="B103" s="481"/>
      <c r="C103" s="482" t="s">
        <v>468</v>
      </c>
      <c r="D103" s="483"/>
      <c r="E103" s="478" t="s">
        <v>252</v>
      </c>
      <c r="F103" s="484" t="s">
        <v>799</v>
      </c>
      <c r="G103" s="485" t="s">
        <v>286</v>
      </c>
      <c r="H103" s="966"/>
      <c r="I103" s="987"/>
    </row>
    <row r="104" spans="1:9">
      <c r="A104" s="513"/>
      <c r="B104" s="514"/>
      <c r="C104" s="515"/>
      <c r="D104" s="516" t="s">
        <v>828</v>
      </c>
      <c r="E104" s="478" t="s">
        <v>252</v>
      </c>
      <c r="F104" s="517" t="s">
        <v>833</v>
      </c>
      <c r="G104" s="518" t="s">
        <v>672</v>
      </c>
      <c r="H104" s="966"/>
      <c r="I104" s="513"/>
    </row>
    <row r="105" spans="1:9">
      <c r="A105" s="513"/>
      <c r="B105" s="514"/>
      <c r="C105" s="515"/>
      <c r="D105" s="516" t="s">
        <v>829</v>
      </c>
      <c r="E105" s="478" t="s">
        <v>252</v>
      </c>
      <c r="F105" s="517" t="s">
        <v>834</v>
      </c>
      <c r="G105" s="518" t="s">
        <v>672</v>
      </c>
      <c r="H105" s="966"/>
      <c r="I105" s="513"/>
    </row>
    <row r="106" spans="1:9">
      <c r="A106" s="513"/>
      <c r="B106" s="514"/>
      <c r="C106" s="515"/>
      <c r="D106" s="516" t="s">
        <v>830</v>
      </c>
      <c r="E106" s="478" t="s">
        <v>252</v>
      </c>
      <c r="F106" s="517" t="s">
        <v>835</v>
      </c>
      <c r="G106" s="518" t="s">
        <v>838</v>
      </c>
      <c r="H106" s="966"/>
      <c r="I106" s="513"/>
    </row>
    <row r="107" spans="1:9">
      <c r="A107" s="513"/>
      <c r="B107" s="514"/>
      <c r="C107" s="515"/>
      <c r="D107" s="516" t="s">
        <v>831</v>
      </c>
      <c r="E107" s="478" t="s">
        <v>252</v>
      </c>
      <c r="F107" s="517" t="s">
        <v>836</v>
      </c>
      <c r="G107" s="518" t="s">
        <v>777</v>
      </c>
      <c r="H107" s="966"/>
      <c r="I107" s="513"/>
    </row>
    <row r="108" spans="1:9">
      <c r="A108" s="513"/>
      <c r="B108" s="514"/>
      <c r="C108" s="515"/>
      <c r="D108" s="516" t="s">
        <v>832</v>
      </c>
      <c r="E108" s="478" t="s">
        <v>252</v>
      </c>
      <c r="F108" s="517" t="s">
        <v>837</v>
      </c>
      <c r="G108" s="518" t="s">
        <v>777</v>
      </c>
      <c r="H108" s="955"/>
      <c r="I108" s="513"/>
    </row>
    <row r="109" spans="1:9">
      <c r="A109" s="988">
        <f>MAX($A$2:A103)+1</f>
        <v>18</v>
      </c>
      <c r="B109" s="523" t="s">
        <v>469</v>
      </c>
      <c r="C109" s="453"/>
      <c r="D109" s="441"/>
      <c r="E109" s="454" t="s">
        <v>252</v>
      </c>
      <c r="F109" s="455" t="s">
        <v>470</v>
      </c>
      <c r="G109" s="442" t="s">
        <v>142</v>
      </c>
      <c r="H109" s="980">
        <v>14</v>
      </c>
      <c r="I109" s="988"/>
    </row>
    <row r="110" spans="1:9">
      <c r="A110" s="989"/>
      <c r="B110" s="340"/>
      <c r="C110" s="410" t="s">
        <v>471</v>
      </c>
      <c r="D110" s="411"/>
      <c r="E110" s="160" t="s">
        <v>252</v>
      </c>
      <c r="F110" s="412" t="s">
        <v>472</v>
      </c>
      <c r="G110" s="238" t="s">
        <v>179</v>
      </c>
      <c r="H110" s="981"/>
      <c r="I110" s="989"/>
    </row>
    <row r="111" spans="1:9">
      <c r="A111" s="989"/>
      <c r="B111" s="340"/>
      <c r="C111" s="410" t="s">
        <v>473</v>
      </c>
      <c r="D111" s="411"/>
      <c r="E111" s="160" t="s">
        <v>252</v>
      </c>
      <c r="F111" s="412" t="s">
        <v>474</v>
      </c>
      <c r="G111" s="238" t="s">
        <v>182</v>
      </c>
      <c r="H111" s="981"/>
      <c r="I111" s="989"/>
    </row>
    <row r="112" spans="1:9">
      <c r="A112" s="989"/>
      <c r="B112" s="340"/>
      <c r="C112" s="411" t="s">
        <v>475</v>
      </c>
      <c r="D112" s="411"/>
      <c r="E112" s="160" t="s">
        <v>252</v>
      </c>
      <c r="F112" s="315" t="s">
        <v>476</v>
      </c>
      <c r="G112" s="167" t="s">
        <v>264</v>
      </c>
      <c r="H112" s="981"/>
      <c r="I112" s="989"/>
    </row>
    <row r="113" spans="1:9">
      <c r="A113" s="989"/>
      <c r="B113" s="340"/>
      <c r="C113" s="411" t="s">
        <v>477</v>
      </c>
      <c r="D113" s="411"/>
      <c r="E113" s="160" t="s">
        <v>252</v>
      </c>
      <c r="F113" s="315" t="s">
        <v>478</v>
      </c>
      <c r="G113" s="167" t="s">
        <v>188</v>
      </c>
      <c r="H113" s="981"/>
      <c r="I113" s="989"/>
    </row>
    <row r="114" spans="1:9">
      <c r="A114" s="989"/>
      <c r="B114" s="340"/>
      <c r="C114" s="340" t="s">
        <v>479</v>
      </c>
      <c r="D114" s="411"/>
      <c r="E114" s="160" t="s">
        <v>252</v>
      </c>
      <c r="F114" s="315" t="s">
        <v>480</v>
      </c>
      <c r="G114" s="167" t="s">
        <v>188</v>
      </c>
      <c r="H114" s="981"/>
      <c r="I114" s="989"/>
    </row>
    <row r="115" spans="1:9">
      <c r="A115" s="989"/>
      <c r="B115" s="340"/>
      <c r="C115" s="340" t="s">
        <v>249</v>
      </c>
      <c r="D115" s="411"/>
      <c r="E115" s="160" t="s">
        <v>252</v>
      </c>
      <c r="F115" s="315" t="s">
        <v>481</v>
      </c>
      <c r="G115" s="167" t="s">
        <v>188</v>
      </c>
      <c r="H115" s="981"/>
      <c r="I115" s="989"/>
    </row>
    <row r="116" spans="1:9">
      <c r="A116" s="989"/>
      <c r="B116" s="340"/>
      <c r="C116" s="340" t="s">
        <v>482</v>
      </c>
      <c r="D116" s="411"/>
      <c r="E116" s="160" t="s">
        <v>252</v>
      </c>
      <c r="F116" s="315" t="s">
        <v>483</v>
      </c>
      <c r="G116" s="167" t="s">
        <v>264</v>
      </c>
      <c r="H116" s="981"/>
      <c r="I116" s="989"/>
    </row>
    <row r="117" spans="1:9">
      <c r="A117" s="989"/>
      <c r="B117" s="340"/>
      <c r="C117" s="340" t="s">
        <v>484</v>
      </c>
      <c r="D117" s="411"/>
      <c r="E117" s="160" t="s">
        <v>252</v>
      </c>
      <c r="F117" s="315" t="s">
        <v>485</v>
      </c>
      <c r="G117" s="167" t="s">
        <v>264</v>
      </c>
      <c r="H117" s="981"/>
      <c r="I117" s="989"/>
    </row>
    <row r="118" spans="1:9">
      <c r="A118" s="989"/>
      <c r="B118" s="340"/>
      <c r="C118" s="340" t="s">
        <v>486</v>
      </c>
      <c r="D118" s="411"/>
      <c r="E118" s="160" t="s">
        <v>252</v>
      </c>
      <c r="F118" s="315" t="s">
        <v>487</v>
      </c>
      <c r="G118" s="167" t="s">
        <v>264</v>
      </c>
      <c r="H118" s="981"/>
      <c r="I118" s="989"/>
    </row>
    <row r="119" spans="1:9">
      <c r="A119" s="989"/>
      <c r="B119" s="158"/>
      <c r="C119" s="158"/>
      <c r="D119" s="410" t="s">
        <v>488</v>
      </c>
      <c r="E119" s="160" t="s">
        <v>252</v>
      </c>
      <c r="F119" s="412" t="s">
        <v>489</v>
      </c>
      <c r="G119" s="238" t="s">
        <v>145</v>
      </c>
      <c r="H119" s="981"/>
      <c r="I119" s="989"/>
    </row>
    <row r="120" spans="1:9">
      <c r="A120" s="989"/>
      <c r="B120" s="413"/>
      <c r="C120" s="159"/>
      <c r="D120" s="410" t="s">
        <v>490</v>
      </c>
      <c r="E120" s="160" t="s">
        <v>252</v>
      </c>
      <c r="F120" s="412" t="s">
        <v>491</v>
      </c>
      <c r="G120" s="238" t="s">
        <v>148</v>
      </c>
      <c r="H120" s="981"/>
      <c r="I120" s="989"/>
    </row>
    <row r="121" spans="1:9">
      <c r="A121" s="989"/>
      <c r="B121" s="413"/>
      <c r="C121" s="159"/>
      <c r="D121" s="410" t="s">
        <v>492</v>
      </c>
      <c r="E121" s="160" t="s">
        <v>252</v>
      </c>
      <c r="F121" s="412" t="s">
        <v>493</v>
      </c>
      <c r="G121" s="238" t="s">
        <v>148</v>
      </c>
      <c r="H121" s="981"/>
      <c r="I121" s="989"/>
    </row>
    <row r="122" spans="1:9">
      <c r="A122" s="990"/>
      <c r="B122" s="414"/>
      <c r="C122" s="164"/>
      <c r="D122" s="205" t="s">
        <v>494</v>
      </c>
      <c r="E122" s="182" t="s">
        <v>252</v>
      </c>
      <c r="F122" s="415" t="s">
        <v>495</v>
      </c>
      <c r="G122" s="242" t="s">
        <v>148</v>
      </c>
      <c r="H122" s="982"/>
      <c r="I122" s="990"/>
    </row>
    <row r="123" spans="1:9">
      <c r="A123" s="980">
        <f>MAX($A$2:A122)+1</f>
        <v>19</v>
      </c>
      <c r="B123" s="499" t="s">
        <v>496</v>
      </c>
      <c r="C123" s="440"/>
      <c r="D123" s="441"/>
      <c r="E123" s="439" t="s">
        <v>252</v>
      </c>
      <c r="F123" s="494" t="s">
        <v>497</v>
      </c>
      <c r="G123" s="436" t="s">
        <v>151</v>
      </c>
      <c r="H123" s="983">
        <v>8</v>
      </c>
      <c r="I123" s="980"/>
    </row>
    <row r="124" spans="1:9">
      <c r="A124" s="981"/>
      <c r="B124" s="417"/>
      <c r="C124" s="158" t="s">
        <v>498</v>
      </c>
      <c r="D124" s="159"/>
      <c r="E124" s="150" t="s">
        <v>252</v>
      </c>
      <c r="F124" s="315" t="s">
        <v>499</v>
      </c>
      <c r="G124" s="151" t="s">
        <v>145</v>
      </c>
      <c r="H124" s="984"/>
      <c r="I124" s="981"/>
    </row>
    <row r="125" spans="1:9">
      <c r="A125" s="981"/>
      <c r="B125" s="417"/>
      <c r="C125" s="158" t="s">
        <v>500</v>
      </c>
      <c r="D125" s="417"/>
      <c r="E125" s="150" t="s">
        <v>252</v>
      </c>
      <c r="F125" s="315" t="s">
        <v>501</v>
      </c>
      <c r="G125" s="151" t="s">
        <v>148</v>
      </c>
      <c r="H125" s="984"/>
      <c r="I125" s="981"/>
    </row>
    <row r="126" spans="1:9">
      <c r="A126" s="981"/>
      <c r="B126" s="417"/>
      <c r="C126" s="158" t="s">
        <v>502</v>
      </c>
      <c r="D126" s="417"/>
      <c r="E126" s="150" t="s">
        <v>252</v>
      </c>
      <c r="F126" s="315" t="s">
        <v>503</v>
      </c>
      <c r="G126" s="151" t="s">
        <v>148</v>
      </c>
      <c r="H126" s="984"/>
      <c r="I126" s="981"/>
    </row>
    <row r="127" spans="1:9">
      <c r="A127" s="981"/>
      <c r="B127" s="417"/>
      <c r="C127" s="158" t="s">
        <v>504</v>
      </c>
      <c r="D127" s="417"/>
      <c r="E127" s="150" t="s">
        <v>252</v>
      </c>
      <c r="F127" s="315" t="s">
        <v>505</v>
      </c>
      <c r="G127" s="151" t="s">
        <v>148</v>
      </c>
      <c r="H127" s="984"/>
      <c r="I127" s="981"/>
    </row>
    <row r="128" spans="1:9">
      <c r="A128" s="981"/>
      <c r="B128" s="417"/>
      <c r="C128" s="158" t="s">
        <v>506</v>
      </c>
      <c r="D128" s="417"/>
      <c r="E128" s="150" t="s">
        <v>252</v>
      </c>
      <c r="F128" s="315" t="s">
        <v>507</v>
      </c>
      <c r="G128" s="151" t="s">
        <v>148</v>
      </c>
      <c r="H128" s="984"/>
      <c r="I128" s="981"/>
    </row>
    <row r="129" spans="1:9">
      <c r="A129" s="981"/>
      <c r="B129" s="417"/>
      <c r="C129" s="158"/>
      <c r="D129" s="417" t="s">
        <v>784</v>
      </c>
      <c r="E129" s="150" t="s">
        <v>252</v>
      </c>
      <c r="F129" s="315" t="s">
        <v>786</v>
      </c>
      <c r="G129" s="151" t="s">
        <v>366</v>
      </c>
      <c r="H129" s="984"/>
      <c r="I129" s="150"/>
    </row>
    <row r="130" spans="1:9">
      <c r="A130" s="982"/>
      <c r="B130" s="418"/>
      <c r="C130" s="163"/>
      <c r="D130" s="418" t="s">
        <v>785</v>
      </c>
      <c r="E130" s="153" t="s">
        <v>252</v>
      </c>
      <c r="F130" s="316" t="s">
        <v>787</v>
      </c>
      <c r="G130" s="174" t="s">
        <v>161</v>
      </c>
      <c r="H130" s="985"/>
      <c r="I130" s="153"/>
    </row>
    <row r="131" spans="1:9">
      <c r="A131" s="980">
        <f>MAX($A$2:A128)+1</f>
        <v>20</v>
      </c>
      <c r="B131" s="499" t="s">
        <v>508</v>
      </c>
      <c r="C131" s="440"/>
      <c r="D131" s="441"/>
      <c r="E131" s="439" t="s">
        <v>252</v>
      </c>
      <c r="F131" s="494" t="s">
        <v>509</v>
      </c>
      <c r="G131" s="442" t="s">
        <v>142</v>
      </c>
      <c r="H131" s="980">
        <v>6</v>
      </c>
      <c r="I131" s="980"/>
    </row>
    <row r="132" spans="1:9" s="400" customFormat="1">
      <c r="A132" s="981"/>
      <c r="B132" s="417"/>
      <c r="C132" s="158" t="s">
        <v>510</v>
      </c>
      <c r="D132" s="159"/>
      <c r="E132" s="150" t="s">
        <v>252</v>
      </c>
      <c r="F132" s="315" t="s">
        <v>511</v>
      </c>
      <c r="G132" s="167" t="s">
        <v>145</v>
      </c>
      <c r="H132" s="981"/>
      <c r="I132" s="981"/>
    </row>
    <row r="133" spans="1:9">
      <c r="A133" s="981"/>
      <c r="B133" s="417"/>
      <c r="C133" s="158" t="s">
        <v>512</v>
      </c>
      <c r="D133" s="159"/>
      <c r="E133" s="150" t="s">
        <v>252</v>
      </c>
      <c r="F133" s="315" t="s">
        <v>513</v>
      </c>
      <c r="G133" s="167" t="s">
        <v>148</v>
      </c>
      <c r="H133" s="981"/>
      <c r="I133" s="981"/>
    </row>
    <row r="134" spans="1:9">
      <c r="A134" s="981"/>
      <c r="B134" s="417"/>
      <c r="C134" s="158" t="s">
        <v>514</v>
      </c>
      <c r="D134" s="159"/>
      <c r="E134" s="150" t="s">
        <v>252</v>
      </c>
      <c r="F134" s="315" t="s">
        <v>515</v>
      </c>
      <c r="G134" s="167" t="s">
        <v>148</v>
      </c>
      <c r="H134" s="981"/>
      <c r="I134" s="981"/>
    </row>
    <row r="135" spans="1:9">
      <c r="A135" s="981"/>
      <c r="B135" s="417"/>
      <c r="C135" s="158" t="s">
        <v>516</v>
      </c>
      <c r="D135" s="159"/>
      <c r="E135" s="150" t="s">
        <v>252</v>
      </c>
      <c r="F135" s="315" t="s">
        <v>517</v>
      </c>
      <c r="G135" s="167" t="s">
        <v>148</v>
      </c>
      <c r="H135" s="981"/>
      <c r="I135" s="981"/>
    </row>
    <row r="136" spans="1:9">
      <c r="A136" s="982"/>
      <c r="B136" s="418"/>
      <c r="C136" s="163"/>
      <c r="D136" s="164" t="s">
        <v>518</v>
      </c>
      <c r="E136" s="153" t="s">
        <v>252</v>
      </c>
      <c r="F136" s="316" t="s">
        <v>519</v>
      </c>
      <c r="G136" s="169" t="s">
        <v>161</v>
      </c>
      <c r="H136" s="982"/>
      <c r="I136" s="982"/>
    </row>
    <row r="137" spans="1:9">
      <c r="A137" s="992">
        <f>MAX($A$2:A136)+1</f>
        <v>21</v>
      </c>
      <c r="B137" s="420" t="s">
        <v>520</v>
      </c>
      <c r="C137" s="369"/>
      <c r="D137" s="349"/>
      <c r="E137" s="147" t="s">
        <v>252</v>
      </c>
      <c r="F137" s="659" t="s">
        <v>890</v>
      </c>
      <c r="G137" s="394" t="s">
        <v>142</v>
      </c>
      <c r="H137" s="972">
        <v>4</v>
      </c>
      <c r="I137" s="992"/>
    </row>
    <row r="138" spans="1:9">
      <c r="A138" s="981"/>
      <c r="B138" s="388"/>
      <c r="C138" s="404" t="s">
        <v>521</v>
      </c>
      <c r="D138" s="355"/>
      <c r="E138" s="150" t="s">
        <v>252</v>
      </c>
      <c r="F138" s="399" t="s">
        <v>805</v>
      </c>
      <c r="G138" s="390" t="s">
        <v>148</v>
      </c>
      <c r="H138" s="957"/>
      <c r="I138" s="981"/>
    </row>
    <row r="139" spans="1:9">
      <c r="A139" s="981"/>
      <c r="B139" s="388"/>
      <c r="C139" s="354" t="s">
        <v>522</v>
      </c>
      <c r="D139" s="354"/>
      <c r="E139" s="150" t="s">
        <v>252</v>
      </c>
      <c r="F139" s="357" t="s">
        <v>807</v>
      </c>
      <c r="G139" s="390" t="s">
        <v>148</v>
      </c>
      <c r="H139" s="957"/>
      <c r="I139" s="981"/>
    </row>
    <row r="140" spans="1:9">
      <c r="A140" s="981"/>
      <c r="B140" s="388"/>
      <c r="C140" s="421" t="s">
        <v>523</v>
      </c>
      <c r="D140" s="355"/>
      <c r="E140" s="150" t="s">
        <v>252</v>
      </c>
      <c r="F140" s="357" t="s">
        <v>806</v>
      </c>
      <c r="G140" s="390" t="s">
        <v>148</v>
      </c>
      <c r="H140" s="993"/>
      <c r="I140" s="981"/>
    </row>
    <row r="141" spans="1:9">
      <c r="A141" s="397">
        <v>20</v>
      </c>
      <c r="B141" s="527" t="s">
        <v>524</v>
      </c>
      <c r="C141" s="419"/>
      <c r="D141" s="396"/>
      <c r="E141" s="153" t="s">
        <v>252</v>
      </c>
      <c r="F141" s="398" t="s">
        <v>800</v>
      </c>
      <c r="G141" s="394" t="s">
        <v>142</v>
      </c>
      <c r="H141" s="397">
        <v>1</v>
      </c>
      <c r="I141" s="397"/>
    </row>
    <row r="142" spans="1:9">
      <c r="A142" s="980">
        <f>MAX($A$2:A141)+1</f>
        <v>22</v>
      </c>
      <c r="B142" s="525" t="s">
        <v>525</v>
      </c>
      <c r="C142" s="444"/>
      <c r="D142" s="445"/>
      <c r="E142" s="434" t="s">
        <v>252</v>
      </c>
      <c r="F142" s="446" t="s">
        <v>526</v>
      </c>
      <c r="G142" s="447" t="s">
        <v>142</v>
      </c>
      <c r="H142" s="991">
        <v>6</v>
      </c>
      <c r="I142" s="980"/>
    </row>
    <row r="143" spans="1:9">
      <c r="A143" s="981"/>
      <c r="B143" s="236"/>
      <c r="C143" s="236" t="s">
        <v>527</v>
      </c>
      <c r="D143" s="216"/>
      <c r="E143" s="214" t="s">
        <v>252</v>
      </c>
      <c r="F143" s="237" t="s">
        <v>528</v>
      </c>
      <c r="G143" s="238" t="s">
        <v>145</v>
      </c>
      <c r="H143" s="977"/>
      <c r="I143" s="981"/>
    </row>
    <row r="144" spans="1:9">
      <c r="A144" s="981"/>
      <c r="B144" s="236"/>
      <c r="C144" s="236" t="s">
        <v>529</v>
      </c>
      <c r="D144" s="216"/>
      <c r="E144" s="214" t="s">
        <v>252</v>
      </c>
      <c r="F144" s="237" t="s">
        <v>530</v>
      </c>
      <c r="G144" s="238" t="s">
        <v>148</v>
      </c>
      <c r="H144" s="977"/>
      <c r="I144" s="981"/>
    </row>
    <row r="145" spans="1:9">
      <c r="A145" s="981"/>
      <c r="B145" s="215"/>
      <c r="C145" s="216"/>
      <c r="D145" s="149" t="s">
        <v>531</v>
      </c>
      <c r="E145" s="214" t="s">
        <v>252</v>
      </c>
      <c r="F145" s="237" t="s">
        <v>532</v>
      </c>
      <c r="G145" s="238" t="s">
        <v>148</v>
      </c>
      <c r="H145" s="977"/>
      <c r="I145" s="981"/>
    </row>
    <row r="146" spans="1:9">
      <c r="A146" s="981"/>
      <c r="B146" s="215"/>
      <c r="C146" s="216"/>
      <c r="D146" s="149" t="s">
        <v>533</v>
      </c>
      <c r="E146" s="214" t="s">
        <v>252</v>
      </c>
      <c r="F146" s="237" t="s">
        <v>534</v>
      </c>
      <c r="G146" s="151" t="s">
        <v>535</v>
      </c>
      <c r="H146" s="977"/>
      <c r="I146" s="981"/>
    </row>
    <row r="147" spans="1:9">
      <c r="A147" s="982"/>
      <c r="B147" s="223"/>
      <c r="C147" s="223"/>
      <c r="D147" s="152" t="s">
        <v>536</v>
      </c>
      <c r="E147" s="221" t="s">
        <v>252</v>
      </c>
      <c r="F147" s="241" t="s">
        <v>537</v>
      </c>
      <c r="G147" s="174" t="s">
        <v>535</v>
      </c>
      <c r="H147" s="978"/>
      <c r="I147" s="982"/>
    </row>
    <row r="148" spans="1:9">
      <c r="A148" s="991">
        <f>MAX($A$2:A147)+1</f>
        <v>23</v>
      </c>
      <c r="B148" s="529" t="s">
        <v>352</v>
      </c>
      <c r="C148" s="448"/>
      <c r="D148" s="445"/>
      <c r="E148" s="434" t="s">
        <v>252</v>
      </c>
      <c r="F148" s="495" t="s">
        <v>353</v>
      </c>
      <c r="G148" s="451" t="s">
        <v>142</v>
      </c>
      <c r="H148" s="991">
        <v>2</v>
      </c>
      <c r="I148" s="991"/>
    </row>
    <row r="149" spans="1:9">
      <c r="A149" s="978"/>
      <c r="B149" s="452"/>
      <c r="C149" s="229" t="s">
        <v>354</v>
      </c>
      <c r="D149" s="375"/>
      <c r="E149" s="221" t="s">
        <v>252</v>
      </c>
      <c r="F149" s="323" t="s">
        <v>355</v>
      </c>
      <c r="G149" s="224" t="s">
        <v>145</v>
      </c>
      <c r="H149" s="978"/>
      <c r="I149" s="978"/>
    </row>
    <row r="150" spans="1:9">
      <c r="A150" s="991">
        <f>MAX($A$2:A149)+1</f>
        <v>24</v>
      </c>
      <c r="B150" s="526" t="s">
        <v>538</v>
      </c>
      <c r="C150" s="448"/>
      <c r="D150" s="445"/>
      <c r="E150" s="434" t="s">
        <v>252</v>
      </c>
      <c r="F150" s="449" t="s">
        <v>539</v>
      </c>
      <c r="G150" s="450" t="s">
        <v>151</v>
      </c>
      <c r="H150" s="996">
        <v>4</v>
      </c>
      <c r="I150" s="991"/>
    </row>
    <row r="151" spans="1:9">
      <c r="A151" s="977"/>
      <c r="B151" s="219"/>
      <c r="C151" s="215" t="s">
        <v>540</v>
      </c>
      <c r="D151" s="216"/>
      <c r="E151" s="214" t="s">
        <v>252</v>
      </c>
      <c r="F151" s="217" t="s">
        <v>541</v>
      </c>
      <c r="G151" s="218" t="s">
        <v>145</v>
      </c>
      <c r="H151" s="997"/>
      <c r="I151" s="977"/>
    </row>
    <row r="152" spans="1:9">
      <c r="A152" s="977"/>
      <c r="B152" s="219"/>
      <c r="C152" s="215" t="s">
        <v>542</v>
      </c>
      <c r="D152" s="216"/>
      <c r="E152" s="214" t="s">
        <v>252</v>
      </c>
      <c r="F152" s="322" t="s">
        <v>543</v>
      </c>
      <c r="G152" s="220" t="s">
        <v>148</v>
      </c>
      <c r="H152" s="997"/>
      <c r="I152" s="977"/>
    </row>
    <row r="153" spans="1:9">
      <c r="A153" s="978"/>
      <c r="B153" s="222"/>
      <c r="C153" s="223" t="s">
        <v>544</v>
      </c>
      <c r="D153" s="229"/>
      <c r="E153" s="221" t="s">
        <v>252</v>
      </c>
      <c r="F153" s="323" t="s">
        <v>545</v>
      </c>
      <c r="G153" s="224" t="s">
        <v>148</v>
      </c>
      <c r="H153" s="998"/>
      <c r="I153" s="978"/>
    </row>
    <row r="154" spans="1:9">
      <c r="A154" s="999">
        <f>MAX($A$2:A153)+1</f>
        <v>25</v>
      </c>
      <c r="B154" s="524" t="s">
        <v>330</v>
      </c>
      <c r="C154" s="246"/>
      <c r="D154" s="225"/>
      <c r="E154" s="209" t="s">
        <v>252</v>
      </c>
      <c r="F154" s="247" t="s">
        <v>331</v>
      </c>
      <c r="G154" s="226" t="s">
        <v>142</v>
      </c>
      <c r="H154" s="999">
        <v>4</v>
      </c>
      <c r="I154" s="999"/>
    </row>
    <row r="155" spans="1:9">
      <c r="A155" s="1000"/>
      <c r="B155" s="248"/>
      <c r="C155" s="249" t="s">
        <v>334</v>
      </c>
      <c r="D155" s="216"/>
      <c r="E155" s="209" t="s">
        <v>252</v>
      </c>
      <c r="F155" s="250" t="s">
        <v>335</v>
      </c>
      <c r="G155" s="251" t="s">
        <v>145</v>
      </c>
      <c r="H155" s="1000"/>
      <c r="I155" s="1000"/>
    </row>
    <row r="156" spans="1:9">
      <c r="A156" s="1000"/>
      <c r="B156" s="248"/>
      <c r="C156" s="249" t="s">
        <v>332</v>
      </c>
      <c r="D156" s="216"/>
      <c r="E156" s="209" t="s">
        <v>252</v>
      </c>
      <c r="F156" s="250" t="s">
        <v>333</v>
      </c>
      <c r="G156" s="251" t="s">
        <v>148</v>
      </c>
      <c r="H156" s="1000"/>
      <c r="I156" s="1000"/>
    </row>
    <row r="157" spans="1:9">
      <c r="A157" s="1000"/>
      <c r="B157" s="423"/>
      <c r="C157" s="424" t="s">
        <v>336</v>
      </c>
      <c r="D157" s="304"/>
      <c r="E157" s="416" t="s">
        <v>252</v>
      </c>
      <c r="F157" s="425" t="s">
        <v>385</v>
      </c>
      <c r="G157" s="426" t="s">
        <v>148</v>
      </c>
      <c r="H157" s="1000"/>
      <c r="I157" s="1000"/>
    </row>
    <row r="158" spans="1:9">
      <c r="A158" s="995">
        <f>MAX($A$2:A157)+1</f>
        <v>26</v>
      </c>
      <c r="B158" s="498" t="s">
        <v>546</v>
      </c>
      <c r="C158" s="369"/>
      <c r="D158" s="369"/>
      <c r="E158" s="416" t="s">
        <v>252</v>
      </c>
      <c r="F158" s="393" t="s">
        <v>770</v>
      </c>
      <c r="G158" s="394" t="s">
        <v>142</v>
      </c>
      <c r="H158" s="991">
        <v>6</v>
      </c>
      <c r="I158" s="995"/>
    </row>
    <row r="159" spans="1:9">
      <c r="A159" s="977"/>
      <c r="B159" s="388"/>
      <c r="C159" s="388" t="s">
        <v>547</v>
      </c>
      <c r="D159" s="388"/>
      <c r="E159" s="416" t="s">
        <v>252</v>
      </c>
      <c r="F159" s="389" t="s">
        <v>771</v>
      </c>
      <c r="G159" s="390" t="s">
        <v>145</v>
      </c>
      <c r="H159" s="977"/>
      <c r="I159" s="977"/>
    </row>
    <row r="160" spans="1:9">
      <c r="A160" s="977"/>
      <c r="B160" s="388"/>
      <c r="C160" s="388"/>
      <c r="D160" s="388" t="s">
        <v>767</v>
      </c>
      <c r="E160" s="416" t="s">
        <v>252</v>
      </c>
      <c r="F160" s="389" t="s">
        <v>772</v>
      </c>
      <c r="G160" s="469" t="s">
        <v>777</v>
      </c>
      <c r="H160" s="977"/>
      <c r="I160" s="977"/>
    </row>
    <row r="161" spans="1:9">
      <c r="A161" s="1001"/>
      <c r="B161" s="467"/>
      <c r="C161" s="467"/>
      <c r="D161" s="467" t="s">
        <v>768</v>
      </c>
      <c r="E161" s="416" t="s">
        <v>252</v>
      </c>
      <c r="F161" s="468" t="s">
        <v>773</v>
      </c>
      <c r="G161" s="469" t="s">
        <v>777</v>
      </c>
      <c r="H161" s="977"/>
      <c r="I161" s="1001"/>
    </row>
    <row r="162" spans="1:9">
      <c r="A162" s="1001"/>
      <c r="B162" s="467"/>
      <c r="C162" s="467"/>
      <c r="D162" s="467" t="s">
        <v>205</v>
      </c>
      <c r="E162" s="416" t="s">
        <v>252</v>
      </c>
      <c r="F162" s="468" t="s">
        <v>774</v>
      </c>
      <c r="G162" s="469" t="s">
        <v>161</v>
      </c>
      <c r="H162" s="977"/>
      <c r="I162" s="1001"/>
    </row>
    <row r="163" spans="1:9">
      <c r="A163" s="1001"/>
      <c r="B163" s="467"/>
      <c r="C163" s="467"/>
      <c r="D163" s="467" t="s">
        <v>769</v>
      </c>
      <c r="E163" s="416" t="s">
        <v>252</v>
      </c>
      <c r="F163" s="468" t="s">
        <v>775</v>
      </c>
      <c r="G163" s="469" t="s">
        <v>776</v>
      </c>
      <c r="H163" s="978"/>
      <c r="I163" s="1001"/>
    </row>
    <row r="164" spans="1:9">
      <c r="A164" s="994">
        <v>26</v>
      </c>
      <c r="B164" s="521" t="s">
        <v>548</v>
      </c>
      <c r="C164" s="154"/>
      <c r="D164" s="155"/>
      <c r="E164" s="147" t="s">
        <v>101</v>
      </c>
      <c r="F164" s="233" t="s">
        <v>549</v>
      </c>
      <c r="G164" s="148" t="s">
        <v>151</v>
      </c>
      <c r="H164" s="992">
        <v>10</v>
      </c>
      <c r="I164" s="994"/>
    </row>
    <row r="165" spans="1:9">
      <c r="A165" s="984"/>
      <c r="B165" s="417"/>
      <c r="C165" s="149" t="s">
        <v>550</v>
      </c>
      <c r="D165" s="159"/>
      <c r="E165" s="150" t="s">
        <v>101</v>
      </c>
      <c r="F165" s="237" t="s">
        <v>551</v>
      </c>
      <c r="G165" s="151" t="s">
        <v>323</v>
      </c>
      <c r="H165" s="981"/>
      <c r="I165" s="984"/>
    </row>
    <row r="166" spans="1:9">
      <c r="A166" s="984"/>
      <c r="B166" s="417"/>
      <c r="C166" s="149" t="s">
        <v>552</v>
      </c>
      <c r="D166" s="159"/>
      <c r="E166" s="150" t="s">
        <v>101</v>
      </c>
      <c r="F166" s="237" t="s">
        <v>553</v>
      </c>
      <c r="G166" s="151" t="s">
        <v>156</v>
      </c>
      <c r="H166" s="981"/>
      <c r="I166" s="984"/>
    </row>
    <row r="167" spans="1:9">
      <c r="A167" s="984"/>
      <c r="B167" s="417"/>
      <c r="C167" s="149" t="s">
        <v>554</v>
      </c>
      <c r="D167" s="159"/>
      <c r="E167" s="150" t="s">
        <v>101</v>
      </c>
      <c r="F167" s="237" t="s">
        <v>808</v>
      </c>
      <c r="G167" s="151" t="s">
        <v>156</v>
      </c>
      <c r="H167" s="981"/>
      <c r="I167" s="984"/>
    </row>
    <row r="168" spans="1:9">
      <c r="A168" s="984"/>
      <c r="B168" s="417"/>
      <c r="C168" s="149" t="s">
        <v>555</v>
      </c>
      <c r="D168" s="159"/>
      <c r="E168" s="150" t="s">
        <v>101</v>
      </c>
      <c r="F168" s="237" t="s">
        <v>809</v>
      </c>
      <c r="G168" s="151" t="s">
        <v>156</v>
      </c>
      <c r="H168" s="981"/>
      <c r="I168" s="984"/>
    </row>
    <row r="169" spans="1:9">
      <c r="A169" s="984"/>
      <c r="B169" s="417"/>
      <c r="C169" s="149" t="s">
        <v>556</v>
      </c>
      <c r="D169" s="159"/>
      <c r="E169" s="150" t="s">
        <v>101</v>
      </c>
      <c r="F169" s="237" t="s">
        <v>810</v>
      </c>
      <c r="G169" s="151" t="s">
        <v>156</v>
      </c>
      <c r="H169" s="981"/>
      <c r="I169" s="984"/>
    </row>
    <row r="170" spans="1:9">
      <c r="A170" s="984"/>
      <c r="B170" s="422"/>
      <c r="C170" s="443"/>
      <c r="D170" s="443" t="s">
        <v>557</v>
      </c>
      <c r="E170" s="335" t="s">
        <v>101</v>
      </c>
      <c r="F170" s="336" t="s">
        <v>261</v>
      </c>
      <c r="G170" s="337" t="s">
        <v>558</v>
      </c>
      <c r="H170" s="981"/>
      <c r="I170" s="984"/>
    </row>
    <row r="171" spans="1:9">
      <c r="A171" s="984"/>
      <c r="B171" s="417"/>
      <c r="C171" s="417"/>
      <c r="D171" s="149" t="s">
        <v>559</v>
      </c>
      <c r="E171" s="150" t="s">
        <v>101</v>
      </c>
      <c r="F171" s="237" t="s">
        <v>560</v>
      </c>
      <c r="G171" s="151" t="s">
        <v>164</v>
      </c>
      <c r="H171" s="981"/>
      <c r="I171" s="984"/>
    </row>
    <row r="172" spans="1:9">
      <c r="A172" s="984"/>
      <c r="B172" s="158"/>
      <c r="C172" s="417"/>
      <c r="D172" s="149" t="s">
        <v>561</v>
      </c>
      <c r="E172" s="150" t="s">
        <v>101</v>
      </c>
      <c r="F172" s="237" t="s">
        <v>562</v>
      </c>
      <c r="G172" s="151" t="s">
        <v>164</v>
      </c>
      <c r="H172" s="981"/>
      <c r="I172" s="984"/>
    </row>
    <row r="173" spans="1:9">
      <c r="A173" s="985"/>
      <c r="B173" s="163"/>
      <c r="C173" s="418"/>
      <c r="D173" s="152" t="s">
        <v>563</v>
      </c>
      <c r="E173" s="153" t="s">
        <v>101</v>
      </c>
      <c r="F173" s="241" t="s">
        <v>564</v>
      </c>
      <c r="G173" s="174" t="s">
        <v>565</v>
      </c>
      <c r="H173" s="982"/>
      <c r="I173" s="985"/>
    </row>
    <row r="174" spans="1:9" ht="15.65" customHeight="1">
      <c r="A174" s="980">
        <v>27</v>
      </c>
      <c r="B174" s="512" t="s">
        <v>566</v>
      </c>
      <c r="C174" s="435"/>
      <c r="D174" s="435"/>
      <c r="E174" s="439" t="s">
        <v>101</v>
      </c>
      <c r="F174" s="437" t="s">
        <v>572</v>
      </c>
      <c r="G174" s="438" t="s">
        <v>142</v>
      </c>
      <c r="H174" s="1002">
        <v>7</v>
      </c>
      <c r="I174" s="980"/>
    </row>
    <row r="175" spans="1:9" ht="15.65" customHeight="1">
      <c r="A175" s="981"/>
      <c r="B175" s="388"/>
      <c r="C175" s="388" t="s">
        <v>567</v>
      </c>
      <c r="D175" s="388"/>
      <c r="E175" s="150" t="s">
        <v>101</v>
      </c>
      <c r="F175" s="389" t="s">
        <v>573</v>
      </c>
      <c r="G175" s="390" t="s">
        <v>145</v>
      </c>
      <c r="H175" s="1000"/>
      <c r="I175" s="981"/>
    </row>
    <row r="176" spans="1:9" ht="15.65" customHeight="1">
      <c r="A176" s="981"/>
      <c r="B176" s="388"/>
      <c r="C176" s="388" t="s">
        <v>568</v>
      </c>
      <c r="D176" s="388"/>
      <c r="E176" s="150" t="s">
        <v>101</v>
      </c>
      <c r="F176" s="389" t="s">
        <v>802</v>
      </c>
      <c r="G176" s="390" t="s">
        <v>148</v>
      </c>
      <c r="H176" s="1000"/>
      <c r="I176" s="981"/>
    </row>
    <row r="177" spans="1:9" ht="15.65" customHeight="1">
      <c r="A177" s="981"/>
      <c r="B177" s="388"/>
      <c r="C177" s="388"/>
      <c r="D177" s="388" t="s">
        <v>569</v>
      </c>
      <c r="E177" s="150" t="s">
        <v>101</v>
      </c>
      <c r="F177" s="389" t="s">
        <v>574</v>
      </c>
      <c r="G177" s="390" t="s">
        <v>148</v>
      </c>
      <c r="H177" s="1000"/>
      <c r="I177" s="981"/>
    </row>
    <row r="178" spans="1:9" ht="15.65" customHeight="1">
      <c r="A178" s="981"/>
      <c r="B178" s="388"/>
      <c r="C178" s="388"/>
      <c r="D178" s="388" t="s">
        <v>570</v>
      </c>
      <c r="E178" s="150" t="s">
        <v>101</v>
      </c>
      <c r="F178" s="389" t="s">
        <v>576</v>
      </c>
      <c r="G178" s="390" t="s">
        <v>558</v>
      </c>
      <c r="H178" s="1000"/>
      <c r="I178" s="981"/>
    </row>
    <row r="179" spans="1:9" ht="15.65" customHeight="1">
      <c r="A179" s="981"/>
      <c r="B179" s="388"/>
      <c r="C179" s="388"/>
      <c r="D179" s="388" t="s">
        <v>571</v>
      </c>
      <c r="E179" s="150" t="s">
        <v>101</v>
      </c>
      <c r="F179" s="389" t="s">
        <v>575</v>
      </c>
      <c r="G179" s="390" t="s">
        <v>164</v>
      </c>
      <c r="H179" s="1000"/>
      <c r="I179" s="981"/>
    </row>
    <row r="180" spans="1:9" ht="15.65" customHeight="1">
      <c r="A180" s="982"/>
      <c r="B180" s="375"/>
      <c r="C180" s="375"/>
      <c r="D180" s="375" t="s">
        <v>193</v>
      </c>
      <c r="E180" s="153" t="s">
        <v>101</v>
      </c>
      <c r="F180" s="391" t="s">
        <v>577</v>
      </c>
      <c r="G180" s="392" t="s">
        <v>164</v>
      </c>
      <c r="H180" s="1003"/>
      <c r="I180" s="982"/>
    </row>
    <row r="181" spans="1:9" ht="15.65" customHeight="1">
      <c r="A181" s="995">
        <f>MAX($A$2:A180)+1</f>
        <v>28</v>
      </c>
      <c r="B181" s="522" t="s">
        <v>578</v>
      </c>
      <c r="C181" s="210"/>
      <c r="D181" s="225"/>
      <c r="E181" s="209" t="s">
        <v>252</v>
      </c>
      <c r="F181" s="324" t="s">
        <v>579</v>
      </c>
      <c r="G181" s="244" t="s">
        <v>142</v>
      </c>
      <c r="H181" s="995">
        <v>6</v>
      </c>
      <c r="I181" s="995"/>
    </row>
    <row r="182" spans="1:9" ht="15.65" customHeight="1">
      <c r="A182" s="977"/>
      <c r="B182" s="219"/>
      <c r="C182" s="215" t="s">
        <v>580</v>
      </c>
      <c r="D182" s="216"/>
      <c r="E182" s="209" t="s">
        <v>252</v>
      </c>
      <c r="F182" s="322" t="s">
        <v>581</v>
      </c>
      <c r="G182" s="220" t="s">
        <v>185</v>
      </c>
      <c r="H182" s="977"/>
      <c r="I182" s="977"/>
    </row>
    <row r="183" spans="1:9">
      <c r="A183" s="977"/>
      <c r="B183" s="219"/>
      <c r="C183" s="215" t="s">
        <v>582</v>
      </c>
      <c r="D183" s="216"/>
      <c r="E183" s="209" t="s">
        <v>252</v>
      </c>
      <c r="F183" s="322" t="s">
        <v>583</v>
      </c>
      <c r="G183" s="220" t="s">
        <v>188</v>
      </c>
      <c r="H183" s="977"/>
      <c r="I183" s="977"/>
    </row>
    <row r="184" spans="1:9">
      <c r="A184" s="977"/>
      <c r="B184" s="219"/>
      <c r="C184" s="215"/>
      <c r="D184" s="216" t="s">
        <v>584</v>
      </c>
      <c r="E184" s="209" t="s">
        <v>252</v>
      </c>
      <c r="F184" s="322" t="s">
        <v>585</v>
      </c>
      <c r="G184" s="220" t="s">
        <v>145</v>
      </c>
      <c r="H184" s="977"/>
      <c r="I184" s="977"/>
    </row>
    <row r="185" spans="1:9">
      <c r="A185" s="977"/>
      <c r="B185" s="219"/>
      <c r="C185" s="215"/>
      <c r="D185" s="216" t="s">
        <v>586</v>
      </c>
      <c r="E185" s="209" t="s">
        <v>252</v>
      </c>
      <c r="F185" s="496" t="s">
        <v>587</v>
      </c>
      <c r="G185" s="220" t="s">
        <v>148</v>
      </c>
      <c r="H185" s="977"/>
      <c r="I185" s="977"/>
    </row>
    <row r="186" spans="1:9">
      <c r="A186" s="978"/>
      <c r="B186" s="223"/>
      <c r="C186" s="223"/>
      <c r="D186" s="229" t="s">
        <v>588</v>
      </c>
      <c r="E186" s="209" t="s">
        <v>252</v>
      </c>
      <c r="F186" s="497" t="s">
        <v>589</v>
      </c>
      <c r="G186" s="224" t="s">
        <v>148</v>
      </c>
      <c r="H186" s="978"/>
      <c r="I186" s="978"/>
    </row>
    <row r="187" spans="1:9">
      <c r="A187" s="1004">
        <f>MAX($A$2:A186)+1</f>
        <v>29</v>
      </c>
      <c r="B187" s="522" t="s">
        <v>590</v>
      </c>
      <c r="C187" s="210"/>
      <c r="D187" s="225"/>
      <c r="E187" s="209" t="s">
        <v>252</v>
      </c>
      <c r="F187" s="247" t="s">
        <v>591</v>
      </c>
      <c r="G187" s="226" t="s">
        <v>142</v>
      </c>
      <c r="H187" s="995">
        <v>10</v>
      </c>
      <c r="I187" s="1004"/>
    </row>
    <row r="188" spans="1:9">
      <c r="A188" s="1000"/>
      <c r="B188" s="219"/>
      <c r="C188" s="215" t="s">
        <v>592</v>
      </c>
      <c r="D188" s="216"/>
      <c r="E188" s="209" t="s">
        <v>252</v>
      </c>
      <c r="F188" s="250" t="s">
        <v>593</v>
      </c>
      <c r="G188" s="251" t="s">
        <v>182</v>
      </c>
      <c r="H188" s="977"/>
      <c r="I188" s="1000"/>
    </row>
    <row r="189" spans="1:9">
      <c r="A189" s="1000"/>
      <c r="B189" s="219"/>
      <c r="C189" s="215" t="s">
        <v>594</v>
      </c>
      <c r="D189" s="216"/>
      <c r="E189" s="209" t="s">
        <v>252</v>
      </c>
      <c r="F189" s="250" t="s">
        <v>595</v>
      </c>
      <c r="G189" s="251" t="s">
        <v>145</v>
      </c>
      <c r="H189" s="977"/>
      <c r="I189" s="1000"/>
    </row>
    <row r="190" spans="1:9">
      <c r="A190" s="1000"/>
      <c r="B190" s="215"/>
      <c r="C190" s="249" t="s">
        <v>596</v>
      </c>
      <c r="D190" s="216"/>
      <c r="E190" s="209" t="s">
        <v>252</v>
      </c>
      <c r="F190" s="250" t="s">
        <v>597</v>
      </c>
      <c r="G190" s="251" t="s">
        <v>148</v>
      </c>
      <c r="H190" s="977"/>
      <c r="I190" s="1000"/>
    </row>
    <row r="191" spans="1:9">
      <c r="A191" s="1000"/>
      <c r="B191" s="215"/>
      <c r="C191" s="249" t="s">
        <v>598</v>
      </c>
      <c r="D191" s="216"/>
      <c r="E191" s="209" t="s">
        <v>252</v>
      </c>
      <c r="F191" s="250" t="s">
        <v>599</v>
      </c>
      <c r="G191" s="251" t="s">
        <v>148</v>
      </c>
      <c r="H191" s="977"/>
      <c r="I191" s="1000"/>
    </row>
    <row r="192" spans="1:9">
      <c r="A192" s="1000"/>
      <c r="B192" s="215"/>
      <c r="C192" s="249"/>
      <c r="D192" s="249" t="s">
        <v>600</v>
      </c>
      <c r="E192" s="209" t="s">
        <v>252</v>
      </c>
      <c r="F192" s="250" t="s">
        <v>601</v>
      </c>
      <c r="G192" s="251" t="s">
        <v>161</v>
      </c>
      <c r="H192" s="977"/>
      <c r="I192" s="1000"/>
    </row>
    <row r="193" spans="1:9" ht="31">
      <c r="A193" s="1000"/>
      <c r="B193" s="215"/>
      <c r="C193" s="219"/>
      <c r="D193" s="249" t="s">
        <v>602</v>
      </c>
      <c r="E193" s="209" t="s">
        <v>252</v>
      </c>
      <c r="F193" s="250" t="s">
        <v>603</v>
      </c>
      <c r="G193" s="251" t="s">
        <v>164</v>
      </c>
      <c r="H193" s="977"/>
      <c r="I193" s="1000"/>
    </row>
    <row r="194" spans="1:9">
      <c r="A194" s="1000"/>
      <c r="B194" s="215"/>
      <c r="C194" s="219"/>
      <c r="D194" s="249" t="s">
        <v>604</v>
      </c>
      <c r="E194" s="209" t="s">
        <v>252</v>
      </c>
      <c r="F194" s="250" t="s">
        <v>605</v>
      </c>
      <c r="G194" s="251" t="s">
        <v>164</v>
      </c>
      <c r="H194" s="977"/>
      <c r="I194" s="1000"/>
    </row>
    <row r="195" spans="1:9" ht="16.75" customHeight="1">
      <c r="A195" s="1000"/>
      <c r="B195" s="215"/>
      <c r="C195" s="219"/>
      <c r="D195" s="427" t="s">
        <v>606</v>
      </c>
      <c r="E195" s="209" t="s">
        <v>252</v>
      </c>
      <c r="F195" s="250" t="s">
        <v>607</v>
      </c>
      <c r="G195" s="251" t="s">
        <v>164</v>
      </c>
      <c r="H195" s="977"/>
      <c r="I195" s="1000"/>
    </row>
    <row r="196" spans="1:9" ht="19.25" customHeight="1">
      <c r="A196" s="1000"/>
      <c r="B196" s="428"/>
      <c r="C196" s="429"/>
      <c r="D196" s="430" t="s">
        <v>608</v>
      </c>
      <c r="E196" s="416" t="s">
        <v>252</v>
      </c>
      <c r="F196" s="425" t="s">
        <v>609</v>
      </c>
      <c r="G196" s="426" t="s">
        <v>164</v>
      </c>
      <c r="H196" s="1001"/>
      <c r="I196" s="1000"/>
    </row>
    <row r="197" spans="1:9">
      <c r="A197" s="995">
        <f>MAX($A$2:A196)+1</f>
        <v>30</v>
      </c>
      <c r="B197" s="498" t="s">
        <v>610</v>
      </c>
      <c r="C197" s="369"/>
      <c r="D197" s="369"/>
      <c r="E197" s="416" t="s">
        <v>252</v>
      </c>
      <c r="F197" s="393" t="s">
        <v>811</v>
      </c>
      <c r="G197" s="394" t="s">
        <v>142</v>
      </c>
      <c r="H197" s="1005">
        <v>5</v>
      </c>
      <c r="I197" s="995"/>
    </row>
    <row r="198" spans="1:9">
      <c r="A198" s="977"/>
      <c r="B198" s="388"/>
      <c r="C198" s="388" t="s">
        <v>611</v>
      </c>
      <c r="D198" s="388"/>
      <c r="E198" s="416" t="s">
        <v>252</v>
      </c>
      <c r="F198" s="389" t="s">
        <v>812</v>
      </c>
      <c r="G198" s="390" t="s">
        <v>145</v>
      </c>
      <c r="H198" s="1006"/>
      <c r="I198" s="977"/>
    </row>
    <row r="199" spans="1:9">
      <c r="A199" s="977"/>
      <c r="B199" s="388"/>
      <c r="C199" s="388"/>
      <c r="D199" s="388" t="s">
        <v>612</v>
      </c>
      <c r="E199" s="416" t="s">
        <v>252</v>
      </c>
      <c r="F199" s="389" t="s">
        <v>813</v>
      </c>
      <c r="G199" s="390" t="s">
        <v>148</v>
      </c>
      <c r="H199" s="1006"/>
      <c r="I199" s="977"/>
    </row>
    <row r="200" spans="1:9">
      <c r="A200" s="977"/>
      <c r="B200" s="388"/>
      <c r="C200" s="388"/>
      <c r="D200" s="388" t="s">
        <v>613</v>
      </c>
      <c r="E200" s="416" t="s">
        <v>252</v>
      </c>
      <c r="F200" s="389" t="s">
        <v>814</v>
      </c>
      <c r="G200" s="390" t="s">
        <v>148</v>
      </c>
      <c r="H200" s="1006"/>
      <c r="I200" s="977"/>
    </row>
    <row r="201" spans="1:9">
      <c r="A201" s="978"/>
      <c r="B201" s="375"/>
      <c r="C201" s="375"/>
      <c r="D201" s="375" t="s">
        <v>614</v>
      </c>
      <c r="E201" s="416" t="s">
        <v>252</v>
      </c>
      <c r="F201" s="391" t="s">
        <v>815</v>
      </c>
      <c r="G201" s="390" t="s">
        <v>148</v>
      </c>
      <c r="H201" s="1007"/>
      <c r="I201" s="978"/>
    </row>
    <row r="202" spans="1:9">
      <c r="A202" s="995">
        <f>MAX($A$2:A201)+1</f>
        <v>31</v>
      </c>
      <c r="B202" s="507" t="s">
        <v>616</v>
      </c>
      <c r="C202" s="369"/>
      <c r="D202" s="369"/>
      <c r="E202" s="416" t="s">
        <v>252</v>
      </c>
      <c r="F202" s="393" t="s">
        <v>780</v>
      </c>
      <c r="G202" s="394" t="s">
        <v>142</v>
      </c>
      <c r="H202" s="1008">
        <v>4</v>
      </c>
      <c r="I202" s="995"/>
    </row>
    <row r="203" spans="1:9">
      <c r="A203" s="977"/>
      <c r="C203" s="369" t="s">
        <v>615</v>
      </c>
      <c r="D203" s="388"/>
      <c r="E203" s="416" t="s">
        <v>252</v>
      </c>
      <c r="F203" s="389" t="s">
        <v>781</v>
      </c>
      <c r="G203" s="390" t="s">
        <v>145</v>
      </c>
      <c r="H203" s="1009"/>
      <c r="I203" s="977"/>
    </row>
    <row r="204" spans="1:9">
      <c r="A204" s="977"/>
      <c r="B204" s="388"/>
      <c r="C204" s="388"/>
      <c r="D204" s="388" t="s">
        <v>778</v>
      </c>
      <c r="E204" s="416" t="s">
        <v>252</v>
      </c>
      <c r="F204" s="389" t="s">
        <v>782</v>
      </c>
      <c r="G204" s="390" t="s">
        <v>148</v>
      </c>
      <c r="H204" s="1009"/>
      <c r="I204" s="977"/>
    </row>
    <row r="205" spans="1:9">
      <c r="A205" s="977"/>
      <c r="B205" s="388"/>
      <c r="C205" s="388"/>
      <c r="D205" s="388" t="s">
        <v>779</v>
      </c>
      <c r="E205" s="416" t="s">
        <v>252</v>
      </c>
      <c r="F205" s="389" t="s">
        <v>783</v>
      </c>
      <c r="G205" s="390" t="s">
        <v>148</v>
      </c>
      <c r="H205" s="1010"/>
      <c r="I205" s="977"/>
    </row>
    <row r="206" spans="1:9">
      <c r="A206" s="995">
        <f>MAX($A$2:A205)+1</f>
        <v>32</v>
      </c>
      <c r="B206" s="498" t="s">
        <v>619</v>
      </c>
      <c r="C206" s="369"/>
      <c r="D206" s="369"/>
      <c r="E206" s="416" t="s">
        <v>252</v>
      </c>
      <c r="F206" s="393" t="s">
        <v>788</v>
      </c>
      <c r="G206" s="394" t="s">
        <v>142</v>
      </c>
      <c r="H206" s="1005">
        <f>COUNTA(B206:D213)</f>
        <v>8</v>
      </c>
      <c r="I206" s="995"/>
    </row>
    <row r="207" spans="1:9">
      <c r="A207" s="977"/>
      <c r="B207" s="388"/>
      <c r="C207" s="388" t="s">
        <v>617</v>
      </c>
      <c r="D207" s="388"/>
      <c r="E207" s="416" t="s">
        <v>252</v>
      </c>
      <c r="F207" s="389" t="s">
        <v>789</v>
      </c>
      <c r="G207" s="390" t="s">
        <v>182</v>
      </c>
      <c r="H207" s="1006"/>
      <c r="I207" s="977"/>
    </row>
    <row r="208" spans="1:9">
      <c r="A208" s="977"/>
      <c r="B208" s="388"/>
      <c r="C208" s="388" t="s">
        <v>618</v>
      </c>
      <c r="D208" s="388"/>
      <c r="E208" s="416" t="s">
        <v>252</v>
      </c>
      <c r="F208" s="389" t="s">
        <v>795</v>
      </c>
      <c r="G208" s="390" t="s">
        <v>825</v>
      </c>
      <c r="H208" s="1006"/>
      <c r="I208" s="977"/>
    </row>
    <row r="209" spans="1:9">
      <c r="A209" s="977"/>
      <c r="B209" s="388"/>
      <c r="C209" s="388" t="s">
        <v>793</v>
      </c>
      <c r="D209" s="388"/>
      <c r="E209" s="416" t="s">
        <v>252</v>
      </c>
      <c r="F209" s="389" t="s">
        <v>794</v>
      </c>
      <c r="G209" s="390" t="s">
        <v>826</v>
      </c>
      <c r="H209" s="1006"/>
      <c r="I209" s="977"/>
    </row>
    <row r="210" spans="1:9">
      <c r="A210" s="977"/>
      <c r="B210" s="388"/>
      <c r="C210" s="388" t="s">
        <v>620</v>
      </c>
      <c r="D210" s="388"/>
      <c r="E210" s="416" t="s">
        <v>252</v>
      </c>
      <c r="F210" s="389" t="s">
        <v>792</v>
      </c>
      <c r="G210" s="390" t="s">
        <v>826</v>
      </c>
      <c r="H210" s="1006"/>
      <c r="I210" s="977"/>
    </row>
    <row r="211" spans="1:9">
      <c r="A211" s="977"/>
      <c r="B211" s="388"/>
      <c r="C211" s="388" t="s">
        <v>621</v>
      </c>
      <c r="D211" s="388"/>
      <c r="E211" s="416" t="s">
        <v>252</v>
      </c>
      <c r="F211" s="389" t="s">
        <v>791</v>
      </c>
      <c r="G211" s="390" t="s">
        <v>188</v>
      </c>
      <c r="H211" s="1006"/>
      <c r="I211" s="977"/>
    </row>
    <row r="212" spans="1:9">
      <c r="A212" s="977"/>
      <c r="B212" s="388"/>
      <c r="C212" s="388" t="s">
        <v>622</v>
      </c>
      <c r="D212" s="388"/>
      <c r="E212" s="416" t="s">
        <v>252</v>
      </c>
      <c r="F212" s="389" t="s">
        <v>790</v>
      </c>
      <c r="G212" s="390" t="s">
        <v>827</v>
      </c>
      <c r="H212" s="1006"/>
      <c r="I212" s="977"/>
    </row>
    <row r="213" spans="1:9">
      <c r="A213" s="978"/>
      <c r="B213" s="375"/>
      <c r="C213" s="375"/>
      <c r="D213" s="375" t="s">
        <v>623</v>
      </c>
      <c r="E213" s="416" t="s">
        <v>252</v>
      </c>
      <c r="F213" s="391" t="s">
        <v>796</v>
      </c>
      <c r="G213" s="392" t="s">
        <v>148</v>
      </c>
      <c r="H213" s="1007"/>
      <c r="I213" s="978"/>
    </row>
    <row r="214" spans="1:9">
      <c r="A214" s="1004">
        <f>MAX($A$2:A213)+1</f>
        <v>33</v>
      </c>
      <c r="B214" s="508" t="s">
        <v>624</v>
      </c>
      <c r="C214" s="211"/>
      <c r="D214" s="225"/>
      <c r="E214" s="209" t="s">
        <v>252</v>
      </c>
      <c r="F214" s="212" t="s">
        <v>625</v>
      </c>
      <c r="G214" s="226" t="s">
        <v>142</v>
      </c>
      <c r="H214" s="995">
        <v>9</v>
      </c>
      <c r="I214" s="1004"/>
    </row>
    <row r="215" spans="1:9">
      <c r="A215" s="1000"/>
      <c r="B215" s="227"/>
      <c r="C215" s="227" t="s">
        <v>626</v>
      </c>
      <c r="D215" s="216"/>
      <c r="E215" s="209" t="s">
        <v>252</v>
      </c>
      <c r="F215" s="217" t="s">
        <v>627</v>
      </c>
      <c r="G215" s="218" t="s">
        <v>145</v>
      </c>
      <c r="H215" s="977"/>
      <c r="I215" s="1000"/>
    </row>
    <row r="216" spans="1:9">
      <c r="A216" s="1000"/>
      <c r="B216" s="227"/>
      <c r="C216" s="227" t="s">
        <v>628</v>
      </c>
      <c r="D216" s="216"/>
      <c r="E216" s="209" t="s">
        <v>252</v>
      </c>
      <c r="F216" s="217" t="s">
        <v>629</v>
      </c>
      <c r="G216" s="218" t="s">
        <v>148</v>
      </c>
      <c r="H216" s="977"/>
      <c r="I216" s="1000"/>
    </row>
    <row r="217" spans="1:9">
      <c r="A217" s="1000"/>
      <c r="B217" s="227"/>
      <c r="C217" s="227" t="s">
        <v>630</v>
      </c>
      <c r="D217" s="216"/>
      <c r="E217" s="209" t="s">
        <v>252</v>
      </c>
      <c r="F217" s="217" t="s">
        <v>631</v>
      </c>
      <c r="G217" s="218" t="s">
        <v>148</v>
      </c>
      <c r="H217" s="977"/>
      <c r="I217" s="1000"/>
    </row>
    <row r="218" spans="1:9">
      <c r="A218" s="1000"/>
      <c r="B218" s="227"/>
      <c r="C218" s="227" t="s">
        <v>632</v>
      </c>
      <c r="D218" s="216"/>
      <c r="E218" s="209" t="s">
        <v>252</v>
      </c>
      <c r="F218" s="217" t="s">
        <v>633</v>
      </c>
      <c r="G218" s="218" t="s">
        <v>148</v>
      </c>
      <c r="H218" s="977"/>
      <c r="I218" s="1000"/>
    </row>
    <row r="219" spans="1:9">
      <c r="A219" s="1000"/>
      <c r="B219" s="215"/>
      <c r="C219" s="215"/>
      <c r="D219" s="227" t="s">
        <v>634</v>
      </c>
      <c r="E219" s="209" t="s">
        <v>252</v>
      </c>
      <c r="F219" s="217" t="s">
        <v>635</v>
      </c>
      <c r="G219" s="218" t="s">
        <v>636</v>
      </c>
      <c r="H219" s="977"/>
      <c r="I219" s="1000"/>
    </row>
    <row r="220" spans="1:9">
      <c r="A220" s="1000"/>
      <c r="B220" s="215"/>
      <c r="C220" s="215"/>
      <c r="D220" s="227" t="s">
        <v>637</v>
      </c>
      <c r="E220" s="209" t="s">
        <v>252</v>
      </c>
      <c r="F220" s="217" t="s">
        <v>638</v>
      </c>
      <c r="G220" s="218" t="s">
        <v>639</v>
      </c>
      <c r="H220" s="977"/>
      <c r="I220" s="1000"/>
    </row>
    <row r="221" spans="1:9">
      <c r="A221" s="1000"/>
      <c r="B221" s="215"/>
      <c r="C221" s="215"/>
      <c r="D221" s="227" t="s">
        <v>640</v>
      </c>
      <c r="E221" s="209" t="s">
        <v>252</v>
      </c>
      <c r="F221" s="217" t="s">
        <v>641</v>
      </c>
      <c r="G221" s="251" t="s">
        <v>164</v>
      </c>
      <c r="H221" s="977"/>
      <c r="I221" s="1000"/>
    </row>
    <row r="222" spans="1:9">
      <c r="A222" s="1000"/>
      <c r="B222" s="428"/>
      <c r="C222" s="428"/>
      <c r="D222" s="431" t="s">
        <v>642</v>
      </c>
      <c r="E222" s="416" t="s">
        <v>252</v>
      </c>
      <c r="F222" s="432" t="s">
        <v>643</v>
      </c>
      <c r="G222" s="426" t="s">
        <v>164</v>
      </c>
      <c r="H222" s="1001"/>
      <c r="I222" s="1000"/>
    </row>
    <row r="223" spans="1:9" s="505" customFormat="1">
      <c r="A223" s="995">
        <f>MAX($A$2:A222)+1</f>
        <v>34</v>
      </c>
      <c r="B223" s="498" t="s">
        <v>422</v>
      </c>
      <c r="C223" s="502"/>
      <c r="D223" s="502"/>
      <c r="E223" s="503" t="s">
        <v>70</v>
      </c>
      <c r="F223" s="504" t="s">
        <v>428</v>
      </c>
      <c r="G223" s="503" t="s">
        <v>142</v>
      </c>
      <c r="H223" s="1011"/>
      <c r="I223" s="995"/>
    </row>
    <row r="224" spans="1:9">
      <c r="A224" s="977"/>
      <c r="B224" s="388"/>
      <c r="C224" s="388" t="s">
        <v>423</v>
      </c>
      <c r="D224" s="388"/>
      <c r="E224" s="390" t="s">
        <v>70</v>
      </c>
      <c r="F224" s="389" t="s">
        <v>429</v>
      </c>
      <c r="G224" s="390" t="s">
        <v>145</v>
      </c>
      <c r="H224" s="1012"/>
      <c r="I224" s="977"/>
    </row>
    <row r="225" spans="1:9">
      <c r="A225" s="977"/>
      <c r="B225" s="388"/>
      <c r="C225" s="388" t="s">
        <v>716</v>
      </c>
      <c r="D225" s="388"/>
      <c r="E225" s="390" t="s">
        <v>70</v>
      </c>
      <c r="F225" s="389" t="s">
        <v>718</v>
      </c>
      <c r="G225" s="390" t="s">
        <v>148</v>
      </c>
      <c r="H225" s="1012"/>
      <c r="I225" s="977"/>
    </row>
    <row r="226" spans="1:9">
      <c r="A226" s="977"/>
      <c r="B226" s="388"/>
      <c r="C226" s="388" t="s">
        <v>717</v>
      </c>
      <c r="D226" s="388"/>
      <c r="E226" s="390" t="s">
        <v>70</v>
      </c>
      <c r="F226" s="389" t="s">
        <v>719</v>
      </c>
      <c r="G226" s="390" t="s">
        <v>148</v>
      </c>
      <c r="H226" s="1012"/>
      <c r="I226" s="977"/>
    </row>
    <row r="227" spans="1:9">
      <c r="A227" s="977"/>
      <c r="B227" s="388"/>
      <c r="C227" s="388"/>
      <c r="D227" s="388" t="s">
        <v>424</v>
      </c>
      <c r="E227" s="390" t="s">
        <v>70</v>
      </c>
      <c r="F227" s="389" t="s">
        <v>430</v>
      </c>
      <c r="G227" s="390" t="s">
        <v>148</v>
      </c>
      <c r="H227" s="1012"/>
      <c r="I227" s="977"/>
    </row>
    <row r="228" spans="1:9">
      <c r="A228" s="977"/>
      <c r="B228" s="388"/>
      <c r="C228" s="388"/>
      <c r="D228" s="388" t="s">
        <v>425</v>
      </c>
      <c r="E228" s="390" t="s">
        <v>70</v>
      </c>
      <c r="F228" s="389" t="s">
        <v>431</v>
      </c>
      <c r="G228" s="390" t="s">
        <v>161</v>
      </c>
      <c r="H228" s="1012"/>
      <c r="I228" s="977"/>
    </row>
    <row r="229" spans="1:9">
      <c r="A229" s="977"/>
      <c r="B229" s="388"/>
      <c r="C229" s="388"/>
      <c r="D229" s="388" t="s">
        <v>426</v>
      </c>
      <c r="E229" s="390" t="s">
        <v>70</v>
      </c>
      <c r="F229" s="389" t="s">
        <v>432</v>
      </c>
      <c r="G229" s="390" t="s">
        <v>164</v>
      </c>
      <c r="H229" s="1012"/>
      <c r="I229" s="977"/>
    </row>
    <row r="230" spans="1:9">
      <c r="A230" s="978"/>
      <c r="B230" s="375"/>
      <c r="C230" s="375"/>
      <c r="D230" s="375" t="s">
        <v>427</v>
      </c>
      <c r="E230" s="392" t="s">
        <v>70</v>
      </c>
      <c r="F230" s="391" t="s">
        <v>433</v>
      </c>
      <c r="G230" s="392" t="s">
        <v>164</v>
      </c>
      <c r="H230" s="1013"/>
      <c r="I230" s="978"/>
    </row>
    <row r="231" spans="1:9">
      <c r="A231" s="995">
        <f>MAX($A$2:A230)+1</f>
        <v>35</v>
      </c>
      <c r="B231" s="369" t="s">
        <v>647</v>
      </c>
      <c r="C231" s="369"/>
      <c r="D231" s="369"/>
      <c r="E231" s="394" t="s">
        <v>70</v>
      </c>
      <c r="F231" s="393" t="s">
        <v>744</v>
      </c>
      <c r="G231" s="394"/>
      <c r="H231" s="369"/>
      <c r="I231" s="995" t="s">
        <v>842</v>
      </c>
    </row>
    <row r="232" spans="1:9">
      <c r="A232" s="977"/>
      <c r="B232" s="388"/>
      <c r="C232" s="388" t="s">
        <v>648</v>
      </c>
      <c r="D232" s="388"/>
      <c r="E232" s="390" t="s">
        <v>70</v>
      </c>
      <c r="F232" s="389" t="s">
        <v>745</v>
      </c>
      <c r="G232" s="390"/>
      <c r="H232" s="388"/>
      <c r="I232" s="977"/>
    </row>
    <row r="233" spans="1:9">
      <c r="A233" s="977"/>
      <c r="B233" s="388"/>
      <c r="C233" s="388" t="s">
        <v>644</v>
      </c>
      <c r="D233" s="388"/>
      <c r="E233" s="390" t="s">
        <v>70</v>
      </c>
      <c r="F233" s="389" t="s">
        <v>746</v>
      </c>
      <c r="G233" s="390"/>
      <c r="H233" s="388"/>
      <c r="I233" s="977"/>
    </row>
    <row r="234" spans="1:9">
      <c r="A234" s="977"/>
      <c r="B234" s="388"/>
      <c r="C234" s="388" t="s">
        <v>645</v>
      </c>
      <c r="D234" s="388"/>
      <c r="E234" s="390" t="s">
        <v>70</v>
      </c>
      <c r="F234" s="389" t="s">
        <v>747</v>
      </c>
      <c r="G234" s="390"/>
      <c r="H234" s="388"/>
      <c r="I234" s="977"/>
    </row>
    <row r="235" spans="1:9">
      <c r="A235" s="977"/>
      <c r="B235" s="388"/>
      <c r="C235" s="388" t="s">
        <v>646</v>
      </c>
      <c r="D235" s="388"/>
      <c r="E235" s="390" t="s">
        <v>70</v>
      </c>
      <c r="F235" s="389" t="s">
        <v>748</v>
      </c>
      <c r="G235" s="390"/>
      <c r="H235" s="388"/>
      <c r="I235" s="977"/>
    </row>
    <row r="236" spans="1:9">
      <c r="A236" s="978"/>
      <c r="B236" s="375"/>
      <c r="C236" s="375"/>
      <c r="D236" s="375"/>
      <c r="E236" s="392" t="s">
        <v>70</v>
      </c>
      <c r="F236" s="391"/>
      <c r="G236" s="392"/>
      <c r="H236" s="375"/>
      <c r="I236" s="978"/>
    </row>
    <row r="237" spans="1:9">
      <c r="A237" s="991">
        <f>MAX($A$2:A236)+1</f>
        <v>36</v>
      </c>
      <c r="B237" s="499" t="s">
        <v>759</v>
      </c>
      <c r="C237" s="440"/>
      <c r="D237" s="462"/>
      <c r="E237" s="439" t="s">
        <v>89</v>
      </c>
      <c r="F237" s="494" t="s">
        <v>760</v>
      </c>
      <c r="G237" s="442" t="s">
        <v>142</v>
      </c>
      <c r="H237" s="1008"/>
      <c r="I237" s="991"/>
    </row>
    <row r="238" spans="1:9">
      <c r="A238" s="977"/>
      <c r="B238" s="158"/>
      <c r="C238" s="413" t="s">
        <v>649</v>
      </c>
      <c r="D238" s="413"/>
      <c r="E238" s="439" t="s">
        <v>89</v>
      </c>
      <c r="F238" s="315" t="s">
        <v>761</v>
      </c>
      <c r="G238" s="463" t="s">
        <v>391</v>
      </c>
      <c r="H238" s="1009"/>
      <c r="I238" s="977"/>
    </row>
    <row r="239" spans="1:9">
      <c r="A239" s="977"/>
      <c r="B239" s="179"/>
      <c r="C239" s="464" t="s">
        <v>241</v>
      </c>
      <c r="D239" s="464"/>
      <c r="E239" s="439" t="s">
        <v>89</v>
      </c>
      <c r="F239" s="317" t="s">
        <v>762</v>
      </c>
      <c r="G239" s="308" t="s">
        <v>148</v>
      </c>
      <c r="H239" s="1009"/>
      <c r="I239" s="977"/>
    </row>
    <row r="240" spans="1:9">
      <c r="A240" s="977"/>
      <c r="B240" s="179"/>
      <c r="C240" s="464" t="s">
        <v>437</v>
      </c>
      <c r="D240" s="464"/>
      <c r="E240" s="439" t="s">
        <v>89</v>
      </c>
      <c r="F240" s="317" t="s">
        <v>763</v>
      </c>
      <c r="G240" s="308" t="s">
        <v>148</v>
      </c>
      <c r="H240" s="1009"/>
      <c r="I240" s="977"/>
    </row>
    <row r="241" spans="1:9">
      <c r="A241" s="977"/>
      <c r="B241" s="163"/>
      <c r="C241" s="414" t="s">
        <v>764</v>
      </c>
      <c r="D241" s="414"/>
      <c r="E241" s="465" t="s">
        <v>89</v>
      </c>
      <c r="F241" s="316" t="s">
        <v>765</v>
      </c>
      <c r="G241" s="169" t="s">
        <v>766</v>
      </c>
      <c r="H241" s="1010"/>
      <c r="I241" s="977"/>
    </row>
    <row r="242" spans="1:9" s="505" customFormat="1">
      <c r="A242" s="1004">
        <f>MAX($A$2:A241)+1</f>
        <v>37</v>
      </c>
      <c r="B242" s="500" t="s">
        <v>237</v>
      </c>
      <c r="C242" s="188"/>
      <c r="D242" s="189"/>
      <c r="E242" s="195" t="s">
        <v>89</v>
      </c>
      <c r="F242" s="319" t="s">
        <v>238</v>
      </c>
      <c r="G242" s="191" t="s">
        <v>142</v>
      </c>
      <c r="H242" s="1015"/>
      <c r="I242" s="1004"/>
    </row>
    <row r="243" spans="1:9">
      <c r="A243" s="1000"/>
      <c r="B243" s="192"/>
      <c r="C243" s="192" t="s">
        <v>239</v>
      </c>
      <c r="D243" s="193"/>
      <c r="E243" s="190" t="s">
        <v>89</v>
      </c>
      <c r="F243" s="320" t="s">
        <v>240</v>
      </c>
      <c r="G243" s="194" t="s">
        <v>145</v>
      </c>
      <c r="H243" s="1016"/>
      <c r="I243" s="1000"/>
    </row>
    <row r="244" spans="1:9">
      <c r="A244" s="1000"/>
      <c r="B244" s="192"/>
      <c r="C244" s="192" t="s">
        <v>241</v>
      </c>
      <c r="D244" s="193"/>
      <c r="E244" s="190" t="s">
        <v>89</v>
      </c>
      <c r="F244" s="320" t="s">
        <v>242</v>
      </c>
      <c r="G244" s="194" t="s">
        <v>148</v>
      </c>
      <c r="H244" s="1016"/>
      <c r="I244" s="1000"/>
    </row>
    <row r="245" spans="1:9">
      <c r="A245" s="1000"/>
      <c r="B245" s="192"/>
      <c r="C245" s="192" t="s">
        <v>243</v>
      </c>
      <c r="D245" s="193"/>
      <c r="E245" s="190" t="s">
        <v>89</v>
      </c>
      <c r="F245" s="320" t="s">
        <v>244</v>
      </c>
      <c r="G245" s="194" t="s">
        <v>148</v>
      </c>
      <c r="H245" s="1016"/>
      <c r="I245" s="1000"/>
    </row>
    <row r="246" spans="1:9">
      <c r="A246" s="1000"/>
      <c r="B246" s="192"/>
      <c r="C246" s="192" t="s">
        <v>245</v>
      </c>
      <c r="D246" s="193"/>
      <c r="E246" s="190" t="s">
        <v>89</v>
      </c>
      <c r="F246" s="320" t="s">
        <v>246</v>
      </c>
      <c r="G246" s="194" t="s">
        <v>148</v>
      </c>
      <c r="H246" s="1016"/>
      <c r="I246" s="1000"/>
    </row>
    <row r="247" spans="1:9">
      <c r="A247" s="1000"/>
      <c r="B247" s="192"/>
      <c r="C247" s="192" t="s">
        <v>247</v>
      </c>
      <c r="D247" s="193"/>
      <c r="E247" s="190" t="s">
        <v>89</v>
      </c>
      <c r="F247" s="320" t="s">
        <v>248</v>
      </c>
      <c r="G247" s="194" t="s">
        <v>148</v>
      </c>
      <c r="H247" s="1016"/>
      <c r="I247" s="1000"/>
    </row>
    <row r="248" spans="1:9">
      <c r="A248" s="1003"/>
      <c r="B248" s="196"/>
      <c r="C248" s="196" t="s">
        <v>249</v>
      </c>
      <c r="D248" s="197"/>
      <c r="E248" s="190" t="s">
        <v>89</v>
      </c>
      <c r="F248" s="321" t="s">
        <v>250</v>
      </c>
      <c r="G248" s="198" t="s">
        <v>148</v>
      </c>
      <c r="H248" s="1017"/>
      <c r="I248" s="1003"/>
    </row>
    <row r="249" spans="1:9" s="505" customFormat="1">
      <c r="A249" s="1004">
        <f>MAX($A$2:A248)+1</f>
        <v>38</v>
      </c>
      <c r="B249" s="501" t="s">
        <v>209</v>
      </c>
      <c r="C249" s="170"/>
      <c r="D249" s="170"/>
      <c r="E249" s="487" t="s">
        <v>89</v>
      </c>
      <c r="F249" s="506" t="s">
        <v>217</v>
      </c>
      <c r="G249" s="487" t="s">
        <v>142</v>
      </c>
      <c r="H249" s="1018"/>
      <c r="I249" s="1004"/>
    </row>
    <row r="250" spans="1:9">
      <c r="A250" s="1000"/>
      <c r="B250" s="149"/>
      <c r="C250" s="159" t="s">
        <v>210</v>
      </c>
      <c r="D250" s="149"/>
      <c r="E250" s="151" t="s">
        <v>89</v>
      </c>
      <c r="F250" s="312" t="s">
        <v>218</v>
      </c>
      <c r="G250" s="151" t="s">
        <v>148</v>
      </c>
      <c r="H250" s="1019"/>
      <c r="I250" s="1000"/>
    </row>
    <row r="251" spans="1:9">
      <c r="A251" s="1000"/>
      <c r="B251" s="149"/>
      <c r="C251" s="159"/>
      <c r="D251" s="159" t="s">
        <v>211</v>
      </c>
      <c r="E251" s="151" t="s">
        <v>89</v>
      </c>
      <c r="F251" s="312" t="s">
        <v>219</v>
      </c>
      <c r="G251" s="151" t="s">
        <v>161</v>
      </c>
      <c r="H251" s="1019"/>
      <c r="I251" s="1000"/>
    </row>
    <row r="252" spans="1:9">
      <c r="A252" s="1000"/>
      <c r="B252" s="149"/>
      <c r="C252" s="149"/>
      <c r="D252" s="159" t="s">
        <v>212</v>
      </c>
      <c r="E252" s="151" t="s">
        <v>89</v>
      </c>
      <c r="F252" s="312" t="s">
        <v>220</v>
      </c>
      <c r="G252" s="151" t="s">
        <v>164</v>
      </c>
      <c r="H252" s="1019"/>
      <c r="I252" s="1000"/>
    </row>
    <row r="253" spans="1:9">
      <c r="A253" s="1000"/>
      <c r="B253" s="149"/>
      <c r="C253" s="149"/>
      <c r="D253" s="149" t="s">
        <v>213</v>
      </c>
      <c r="E253" s="151" t="s">
        <v>89</v>
      </c>
      <c r="F253" s="312" t="s">
        <v>221</v>
      </c>
      <c r="G253" s="151" t="s">
        <v>164</v>
      </c>
      <c r="H253" s="1019"/>
      <c r="I253" s="1000"/>
    </row>
    <row r="254" spans="1:9">
      <c r="A254" s="1000"/>
      <c r="B254" s="149"/>
      <c r="C254" s="149"/>
      <c r="D254" s="149" t="s">
        <v>214</v>
      </c>
      <c r="E254" s="151" t="s">
        <v>89</v>
      </c>
      <c r="F254" s="312" t="s">
        <v>222</v>
      </c>
      <c r="G254" s="151" t="s">
        <v>164</v>
      </c>
      <c r="H254" s="1019"/>
      <c r="I254" s="1000"/>
    </row>
    <row r="255" spans="1:9">
      <c r="A255" s="1000"/>
      <c r="B255" s="185"/>
      <c r="C255" s="185"/>
      <c r="D255" s="185" t="s">
        <v>215</v>
      </c>
      <c r="E255" s="186" t="s">
        <v>89</v>
      </c>
      <c r="F255" s="318" t="s">
        <v>223</v>
      </c>
      <c r="G255" s="186" t="s">
        <v>164</v>
      </c>
      <c r="H255" s="1020"/>
      <c r="I255" s="1000"/>
    </row>
    <row r="256" spans="1:9">
      <c r="A256" s="991">
        <f>MAX($A$2:A255)+1</f>
        <v>39</v>
      </c>
      <c r="B256" s="512" t="s">
        <v>456</v>
      </c>
      <c r="C256" s="435"/>
      <c r="D256" s="435"/>
      <c r="E256" s="436" t="s">
        <v>89</v>
      </c>
      <c r="F256" s="437" t="s">
        <v>734</v>
      </c>
      <c r="G256" s="438" t="s">
        <v>142</v>
      </c>
      <c r="H256" s="1008"/>
      <c r="I256" s="991"/>
    </row>
    <row r="257" spans="1:9">
      <c r="A257" s="977"/>
      <c r="B257" s="388"/>
      <c r="C257" s="388" t="s">
        <v>657</v>
      </c>
      <c r="D257" s="388"/>
      <c r="E257" s="151" t="s">
        <v>89</v>
      </c>
      <c r="F257" s="389" t="s">
        <v>735</v>
      </c>
      <c r="G257" s="390" t="s">
        <v>725</v>
      </c>
      <c r="H257" s="1009"/>
      <c r="I257" s="977"/>
    </row>
    <row r="258" spans="1:9">
      <c r="A258" s="977"/>
      <c r="B258" s="388"/>
      <c r="C258" s="388" t="s">
        <v>653</v>
      </c>
      <c r="D258" s="388"/>
      <c r="E258" s="151" t="s">
        <v>89</v>
      </c>
      <c r="F258" s="389" t="s">
        <v>736</v>
      </c>
      <c r="G258" s="390" t="s">
        <v>743</v>
      </c>
      <c r="H258" s="1009"/>
      <c r="I258" s="977"/>
    </row>
    <row r="259" spans="1:9">
      <c r="A259" s="977"/>
      <c r="B259" s="388"/>
      <c r="C259" s="388" t="s">
        <v>654</v>
      </c>
      <c r="D259" s="388"/>
      <c r="E259" s="151" t="s">
        <v>89</v>
      </c>
      <c r="F259" s="389" t="s">
        <v>737</v>
      </c>
      <c r="G259" s="390" t="s">
        <v>743</v>
      </c>
      <c r="H259" s="1009"/>
      <c r="I259" s="977"/>
    </row>
    <row r="260" spans="1:9">
      <c r="A260" s="977"/>
      <c r="B260" s="388"/>
      <c r="C260" s="388" t="s">
        <v>655</v>
      </c>
      <c r="D260" s="388"/>
      <c r="E260" s="151" t="s">
        <v>89</v>
      </c>
      <c r="F260" s="389" t="s">
        <v>738</v>
      </c>
      <c r="G260" s="390" t="s">
        <v>743</v>
      </c>
      <c r="H260" s="1009"/>
      <c r="I260" s="977"/>
    </row>
    <row r="261" spans="1:9">
      <c r="A261" s="977"/>
      <c r="B261" s="388"/>
      <c r="C261" s="388" t="s">
        <v>656</v>
      </c>
      <c r="D261" s="388"/>
      <c r="E261" s="151" t="s">
        <v>89</v>
      </c>
      <c r="F261" s="389" t="s">
        <v>739</v>
      </c>
      <c r="G261" s="390" t="s">
        <v>145</v>
      </c>
      <c r="H261" s="1009"/>
      <c r="I261" s="977"/>
    </row>
    <row r="262" spans="1:9">
      <c r="A262" s="977"/>
      <c r="B262" s="388"/>
      <c r="C262" s="388"/>
      <c r="D262" s="388" t="s">
        <v>652</v>
      </c>
      <c r="E262" s="151" t="s">
        <v>89</v>
      </c>
      <c r="F262" s="389" t="s">
        <v>740</v>
      </c>
      <c r="G262" s="151" t="s">
        <v>161</v>
      </c>
      <c r="H262" s="1009"/>
      <c r="I262" s="977"/>
    </row>
    <row r="263" spans="1:9">
      <c r="A263" s="977"/>
      <c r="B263" s="388"/>
      <c r="C263" s="388"/>
      <c r="D263" s="388" t="s">
        <v>650</v>
      </c>
      <c r="E263" s="151" t="s">
        <v>89</v>
      </c>
      <c r="F263" s="389" t="s">
        <v>741</v>
      </c>
      <c r="G263" s="151" t="s">
        <v>148</v>
      </c>
      <c r="H263" s="1009"/>
      <c r="I263" s="977"/>
    </row>
    <row r="264" spans="1:9">
      <c r="A264" s="977"/>
      <c r="B264" s="388"/>
      <c r="C264" s="388" t="s">
        <v>651</v>
      </c>
      <c r="D264" s="388"/>
      <c r="E264" s="151" t="s">
        <v>89</v>
      </c>
      <c r="F264" s="389" t="s">
        <v>742</v>
      </c>
      <c r="G264" s="151" t="s">
        <v>733</v>
      </c>
      <c r="H264" s="1009"/>
      <c r="I264" s="978"/>
    </row>
    <row r="265" spans="1:9">
      <c r="A265" s="977"/>
      <c r="B265" s="388"/>
      <c r="C265" s="388"/>
      <c r="D265" s="388" t="s">
        <v>582</v>
      </c>
      <c r="E265" s="151" t="s">
        <v>89</v>
      </c>
      <c r="F265" s="389" t="s">
        <v>751</v>
      </c>
      <c r="G265" s="151" t="s">
        <v>148</v>
      </c>
      <c r="H265" s="1009"/>
      <c r="I265" s="433"/>
    </row>
    <row r="266" spans="1:9">
      <c r="A266" s="977"/>
      <c r="B266" s="388"/>
      <c r="C266" s="388"/>
      <c r="D266" s="388" t="s">
        <v>749</v>
      </c>
      <c r="E266" s="151" t="s">
        <v>89</v>
      </c>
      <c r="F266" s="389" t="s">
        <v>752</v>
      </c>
      <c r="G266" s="151" t="s">
        <v>148</v>
      </c>
      <c r="H266" s="1009"/>
      <c r="I266" s="433"/>
    </row>
    <row r="267" spans="1:9">
      <c r="A267" s="978"/>
      <c r="B267" s="375"/>
      <c r="C267" s="375"/>
      <c r="D267" s="375" t="s">
        <v>750</v>
      </c>
      <c r="E267" s="174" t="s">
        <v>89</v>
      </c>
      <c r="F267" s="391" t="s">
        <v>753</v>
      </c>
      <c r="G267" s="174" t="s">
        <v>148</v>
      </c>
      <c r="H267" s="1010"/>
      <c r="I267" s="433"/>
    </row>
    <row r="268" spans="1:9">
      <c r="A268" s="1004">
        <f>MAX($A$2:A264)+1</f>
        <v>40</v>
      </c>
      <c r="B268" s="501" t="s">
        <v>224</v>
      </c>
      <c r="C268" s="146"/>
      <c r="D268" s="146"/>
      <c r="E268" s="148" t="s">
        <v>89</v>
      </c>
      <c r="F268" s="311" t="s">
        <v>230</v>
      </c>
      <c r="G268" s="148" t="s">
        <v>142</v>
      </c>
      <c r="H268" s="1021"/>
      <c r="I268" s="1004"/>
    </row>
    <row r="269" spans="1:9">
      <c r="A269" s="1000"/>
      <c r="B269" s="149"/>
      <c r="C269" s="149" t="s">
        <v>157</v>
      </c>
      <c r="D269" s="149"/>
      <c r="E269" s="151" t="s">
        <v>89</v>
      </c>
      <c r="F269" s="312" t="s">
        <v>231</v>
      </c>
      <c r="G269" s="151" t="s">
        <v>145</v>
      </c>
      <c r="H269" s="1022"/>
      <c r="I269" s="1000"/>
    </row>
    <row r="270" spans="1:9">
      <c r="A270" s="1000"/>
      <c r="B270" s="149"/>
      <c r="C270" s="149" t="s">
        <v>225</v>
      </c>
      <c r="D270" s="149"/>
      <c r="E270" s="151" t="s">
        <v>89</v>
      </c>
      <c r="F270" s="312" t="s">
        <v>232</v>
      </c>
      <c r="G270" s="151" t="s">
        <v>148</v>
      </c>
      <c r="H270" s="1022"/>
      <c r="I270" s="1000"/>
    </row>
    <row r="271" spans="1:9">
      <c r="A271" s="1000"/>
      <c r="B271" s="187" t="s">
        <v>216</v>
      </c>
      <c r="C271" s="149" t="s">
        <v>226</v>
      </c>
      <c r="D271" s="149"/>
      <c r="E271" s="151" t="s">
        <v>89</v>
      </c>
      <c r="F271" s="312" t="s">
        <v>233</v>
      </c>
      <c r="G271" s="151" t="s">
        <v>161</v>
      </c>
      <c r="H271" s="1022"/>
      <c r="I271" s="1000"/>
    </row>
    <row r="272" spans="1:9">
      <c r="A272" s="1000"/>
      <c r="B272" s="149"/>
      <c r="C272" s="149"/>
      <c r="D272" s="149" t="s">
        <v>227</v>
      </c>
      <c r="E272" s="151" t="s">
        <v>89</v>
      </c>
      <c r="F272" s="312" t="s">
        <v>234</v>
      </c>
      <c r="G272" s="151" t="s">
        <v>164</v>
      </c>
      <c r="H272" s="1022"/>
      <c r="I272" s="1000"/>
    </row>
    <row r="273" spans="1:9">
      <c r="A273" s="1000"/>
      <c r="B273" s="149"/>
      <c r="C273" s="149"/>
      <c r="D273" s="149" t="s">
        <v>228</v>
      </c>
      <c r="E273" s="151" t="s">
        <v>89</v>
      </c>
      <c r="F273" s="312" t="s">
        <v>235</v>
      </c>
      <c r="G273" s="151" t="s">
        <v>164</v>
      </c>
      <c r="H273" s="1022"/>
      <c r="I273" s="1000"/>
    </row>
    <row r="274" spans="1:9">
      <c r="A274" s="1000"/>
      <c r="B274" s="185"/>
      <c r="C274" s="185"/>
      <c r="D274" s="185" t="s">
        <v>229</v>
      </c>
      <c r="E274" s="186" t="s">
        <v>89</v>
      </c>
      <c r="F274" s="318" t="s">
        <v>236</v>
      </c>
      <c r="G274" s="186" t="s">
        <v>164</v>
      </c>
      <c r="H274" s="1023"/>
      <c r="I274" s="1000"/>
    </row>
    <row r="275" spans="1:9">
      <c r="A275" s="1014">
        <f>MAX($A$2:A274)+1</f>
        <v>41</v>
      </c>
      <c r="B275" s="512" t="s">
        <v>662</v>
      </c>
      <c r="C275" s="435"/>
      <c r="D275" s="435"/>
      <c r="E275" s="436" t="s">
        <v>89</v>
      </c>
      <c r="F275" s="437" t="s">
        <v>667</v>
      </c>
      <c r="G275" s="438" t="s">
        <v>142</v>
      </c>
      <c r="H275" s="1008"/>
      <c r="I275" s="1014"/>
    </row>
    <row r="276" spans="1:9">
      <c r="A276" s="1000"/>
      <c r="B276" s="388"/>
      <c r="C276" s="388" t="s">
        <v>658</v>
      </c>
      <c r="D276" s="388" t="s">
        <v>37</v>
      </c>
      <c r="E276" s="151" t="s">
        <v>89</v>
      </c>
      <c r="F276" s="460" t="s">
        <v>754</v>
      </c>
      <c r="G276" s="466" t="s">
        <v>179</v>
      </c>
      <c r="H276" s="1009"/>
      <c r="I276" s="1000"/>
    </row>
    <row r="277" spans="1:9">
      <c r="A277" s="1000"/>
      <c r="B277" s="388"/>
      <c r="C277" s="388" t="s">
        <v>659</v>
      </c>
      <c r="D277" s="388"/>
      <c r="E277" s="151" t="s">
        <v>89</v>
      </c>
      <c r="F277" s="460" t="s">
        <v>755</v>
      </c>
      <c r="G277" s="466" t="s">
        <v>733</v>
      </c>
      <c r="H277" s="1009"/>
      <c r="I277" s="1000"/>
    </row>
    <row r="278" spans="1:9">
      <c r="A278" s="1000"/>
      <c r="B278" s="388"/>
      <c r="C278" s="388" t="s">
        <v>660</v>
      </c>
      <c r="D278" s="388"/>
      <c r="E278" s="151" t="s">
        <v>89</v>
      </c>
      <c r="F278" s="460" t="s">
        <v>756</v>
      </c>
      <c r="G278" s="466" t="s">
        <v>185</v>
      </c>
      <c r="H278" s="1009"/>
      <c r="I278" s="1000"/>
    </row>
    <row r="279" spans="1:9">
      <c r="A279" s="1000"/>
      <c r="B279" s="388"/>
      <c r="C279" s="388" t="s">
        <v>661</v>
      </c>
      <c r="D279" s="388"/>
      <c r="E279" s="151" t="s">
        <v>89</v>
      </c>
      <c r="F279" s="460" t="s">
        <v>757</v>
      </c>
      <c r="G279" s="466" t="s">
        <v>185</v>
      </c>
      <c r="H279" s="1009"/>
      <c r="I279" s="1000"/>
    </row>
    <row r="280" spans="1:9">
      <c r="A280" s="1000"/>
      <c r="B280" s="388"/>
      <c r="C280" s="388" t="s">
        <v>663</v>
      </c>
      <c r="D280" s="388"/>
      <c r="E280" s="151" t="s">
        <v>89</v>
      </c>
      <c r="F280" s="461" t="s">
        <v>758</v>
      </c>
      <c r="G280" s="390" t="s">
        <v>264</v>
      </c>
      <c r="H280" s="1009"/>
      <c r="I280" s="1000"/>
    </row>
    <row r="281" spans="1:9">
      <c r="A281" s="1000"/>
      <c r="B281" s="388"/>
      <c r="C281" s="388"/>
      <c r="D281" s="388" t="s">
        <v>477</v>
      </c>
      <c r="E281" s="151" t="s">
        <v>89</v>
      </c>
      <c r="F281" s="389" t="s">
        <v>668</v>
      </c>
      <c r="G281" s="390" t="s">
        <v>145</v>
      </c>
      <c r="H281" s="1009"/>
      <c r="I281" s="1000"/>
    </row>
    <row r="282" spans="1:9">
      <c r="A282" s="1000"/>
      <c r="B282" s="388"/>
      <c r="C282" s="388"/>
      <c r="D282" s="388" t="s">
        <v>664</v>
      </c>
      <c r="E282" s="151" t="s">
        <v>89</v>
      </c>
      <c r="F282" s="389" t="s">
        <v>669</v>
      </c>
      <c r="G282" s="390" t="s">
        <v>672</v>
      </c>
      <c r="H282" s="1009"/>
      <c r="I282" s="1000"/>
    </row>
    <row r="283" spans="1:9">
      <c r="A283" s="1000"/>
      <c r="B283" s="388"/>
      <c r="C283" s="388"/>
      <c r="D283" s="388" t="s">
        <v>665</v>
      </c>
      <c r="E283" s="151" t="s">
        <v>89</v>
      </c>
      <c r="F283" s="389" t="s">
        <v>670</v>
      </c>
      <c r="G283" s="390" t="s">
        <v>672</v>
      </c>
      <c r="H283" s="1009"/>
      <c r="I283" s="1000"/>
    </row>
    <row r="284" spans="1:9">
      <c r="A284" s="1003"/>
      <c r="B284" s="375"/>
      <c r="C284" s="375"/>
      <c r="D284" s="375" t="s">
        <v>666</v>
      </c>
      <c r="E284" s="174" t="s">
        <v>89</v>
      </c>
      <c r="F284" s="391" t="s">
        <v>671</v>
      </c>
      <c r="G284" s="392" t="s">
        <v>672</v>
      </c>
      <c r="H284" s="1010"/>
      <c r="I284" s="1003"/>
    </row>
    <row r="285" spans="1:9" s="505" customFormat="1">
      <c r="A285" s="980">
        <f>MAX($A$2:A284)+1</f>
        <v>42</v>
      </c>
      <c r="B285" s="512" t="s">
        <v>726</v>
      </c>
      <c r="C285" s="536"/>
      <c r="D285" s="536"/>
      <c r="E285" s="537" t="s">
        <v>89</v>
      </c>
      <c r="F285" s="538" t="s">
        <v>816</v>
      </c>
      <c r="G285" s="539" t="s">
        <v>142</v>
      </c>
      <c r="H285" s="1024"/>
      <c r="I285" s="434"/>
    </row>
    <row r="286" spans="1:9">
      <c r="A286" s="981"/>
      <c r="B286" s="388"/>
      <c r="C286" s="388" t="s">
        <v>727</v>
      </c>
      <c r="D286" s="388"/>
      <c r="E286" s="151" t="s">
        <v>89</v>
      </c>
      <c r="F286" s="389" t="s">
        <v>817</v>
      </c>
      <c r="G286" s="390" t="s">
        <v>145</v>
      </c>
      <c r="H286" s="1025"/>
      <c r="I286" s="214"/>
    </row>
    <row r="287" spans="1:9">
      <c r="A287" s="981"/>
      <c r="B287" s="388"/>
      <c r="C287" s="388" t="s">
        <v>195</v>
      </c>
      <c r="D287" s="388"/>
      <c r="E287" s="151" t="s">
        <v>89</v>
      </c>
      <c r="F287" s="389"/>
      <c r="G287" s="390"/>
      <c r="H287" s="1025"/>
      <c r="I287" s="214"/>
    </row>
    <row r="288" spans="1:9">
      <c r="A288" s="981"/>
      <c r="B288" s="388"/>
      <c r="C288" s="388"/>
      <c r="D288" s="388" t="s">
        <v>818</v>
      </c>
      <c r="E288" s="151" t="s">
        <v>89</v>
      </c>
      <c r="F288" s="389" t="s">
        <v>824</v>
      </c>
      <c r="G288" s="390" t="s">
        <v>148</v>
      </c>
      <c r="H288" s="1025"/>
      <c r="I288" s="214"/>
    </row>
    <row r="289" spans="1:9">
      <c r="A289" s="981"/>
      <c r="B289" s="388"/>
      <c r="C289" s="388"/>
      <c r="D289" s="388" t="s">
        <v>819</v>
      </c>
      <c r="E289" s="151" t="s">
        <v>89</v>
      </c>
      <c r="F289" s="389" t="s">
        <v>821</v>
      </c>
      <c r="G289" s="390" t="s">
        <v>161</v>
      </c>
      <c r="H289" s="1025"/>
      <c r="I289" s="214"/>
    </row>
    <row r="290" spans="1:9">
      <c r="A290" s="981"/>
      <c r="B290" s="388"/>
      <c r="C290" s="388"/>
      <c r="D290" s="388" t="s">
        <v>228</v>
      </c>
      <c r="E290" s="151" t="s">
        <v>89</v>
      </c>
      <c r="F290" s="389" t="s">
        <v>822</v>
      </c>
      <c r="G290" s="390" t="s">
        <v>164</v>
      </c>
      <c r="H290" s="1025"/>
      <c r="I290" s="214"/>
    </row>
    <row r="291" spans="1:9">
      <c r="A291" s="982"/>
      <c r="B291" s="375"/>
      <c r="C291" s="375"/>
      <c r="D291" s="375" t="s">
        <v>820</v>
      </c>
      <c r="E291" s="174" t="s">
        <v>89</v>
      </c>
      <c r="F291" s="391" t="s">
        <v>823</v>
      </c>
      <c r="G291" s="392" t="s">
        <v>164</v>
      </c>
      <c r="H291" s="1026"/>
      <c r="I291" s="221"/>
    </row>
    <row r="292" spans="1:9" s="505" customFormat="1">
      <c r="A292" s="980">
        <f>MAX($A$2:A287)+1</f>
        <v>43</v>
      </c>
      <c r="B292" s="499" t="s">
        <v>673</v>
      </c>
      <c r="C292" s="440"/>
      <c r="D292" s="441"/>
      <c r="E292" s="439" t="s">
        <v>89</v>
      </c>
      <c r="F292" s="494" t="s">
        <v>674</v>
      </c>
      <c r="G292" s="442" t="s">
        <v>407</v>
      </c>
      <c r="H292" s="980">
        <f>COUNTA(B292:D300)</f>
        <v>9</v>
      </c>
      <c r="I292" s="980"/>
    </row>
    <row r="293" spans="1:9">
      <c r="A293" s="981"/>
      <c r="B293" s="158"/>
      <c r="C293" s="159" t="s">
        <v>490</v>
      </c>
      <c r="D293" s="159"/>
      <c r="E293" s="150" t="s">
        <v>89</v>
      </c>
      <c r="F293" s="315" t="s">
        <v>675</v>
      </c>
      <c r="G293" s="167" t="s">
        <v>145</v>
      </c>
      <c r="H293" s="981"/>
      <c r="I293" s="981"/>
    </row>
    <row r="294" spans="1:9">
      <c r="A294" s="981"/>
      <c r="B294" s="158"/>
      <c r="C294" s="159" t="s">
        <v>186</v>
      </c>
      <c r="D294" s="159"/>
      <c r="E294" s="150" t="s">
        <v>89</v>
      </c>
      <c r="F294" s="315" t="s">
        <v>676</v>
      </c>
      <c r="G294" s="167" t="s">
        <v>148</v>
      </c>
      <c r="H294" s="981"/>
      <c r="I294" s="981"/>
    </row>
    <row r="295" spans="1:9">
      <c r="A295" s="981"/>
      <c r="B295" s="158"/>
      <c r="C295" s="158"/>
      <c r="D295" s="159" t="s">
        <v>569</v>
      </c>
      <c r="E295" s="150" t="s">
        <v>89</v>
      </c>
      <c r="F295" s="315" t="s">
        <v>677</v>
      </c>
      <c r="G295" s="167" t="s">
        <v>148</v>
      </c>
      <c r="H295" s="981"/>
      <c r="I295" s="981"/>
    </row>
    <row r="296" spans="1:9">
      <c r="A296" s="981"/>
      <c r="B296" s="158"/>
      <c r="C296" s="159"/>
      <c r="D296" s="159" t="s">
        <v>678</v>
      </c>
      <c r="E296" s="150" t="s">
        <v>89</v>
      </c>
      <c r="F296" s="315" t="s">
        <v>679</v>
      </c>
      <c r="G296" s="167" t="s">
        <v>148</v>
      </c>
      <c r="H296" s="981"/>
      <c r="I296" s="981"/>
    </row>
    <row r="297" spans="1:9">
      <c r="A297" s="981"/>
      <c r="B297" s="158"/>
      <c r="C297" s="158"/>
      <c r="D297" s="159" t="s">
        <v>680</v>
      </c>
      <c r="E297" s="150" t="s">
        <v>89</v>
      </c>
      <c r="F297" s="315" t="s">
        <v>681</v>
      </c>
      <c r="G297" s="167" t="s">
        <v>161</v>
      </c>
      <c r="H297" s="981"/>
      <c r="I297" s="981"/>
    </row>
    <row r="298" spans="1:9">
      <c r="A298" s="981"/>
      <c r="B298" s="158"/>
      <c r="C298" s="158"/>
      <c r="D298" s="159" t="s">
        <v>682</v>
      </c>
      <c r="E298" s="150" t="s">
        <v>89</v>
      </c>
      <c r="F298" s="315" t="s">
        <v>683</v>
      </c>
      <c r="G298" s="167" t="s">
        <v>366</v>
      </c>
      <c r="H298" s="981"/>
      <c r="I298" s="981"/>
    </row>
    <row r="299" spans="1:9">
      <c r="A299" s="981"/>
      <c r="B299" s="158"/>
      <c r="C299" s="158"/>
      <c r="D299" s="159" t="s">
        <v>684</v>
      </c>
      <c r="E299" s="150" t="s">
        <v>89</v>
      </c>
      <c r="F299" s="315" t="s">
        <v>685</v>
      </c>
      <c r="G299" s="167" t="s">
        <v>164</v>
      </c>
      <c r="H299" s="981"/>
      <c r="I299" s="981"/>
    </row>
    <row r="300" spans="1:9">
      <c r="A300" s="982"/>
      <c r="B300" s="163"/>
      <c r="C300" s="163"/>
      <c r="D300" s="164" t="s">
        <v>686</v>
      </c>
      <c r="E300" s="153" t="s">
        <v>89</v>
      </c>
      <c r="F300" s="316" t="s">
        <v>687</v>
      </c>
      <c r="G300" s="169" t="s">
        <v>164</v>
      </c>
      <c r="H300" s="982"/>
      <c r="I300" s="982"/>
    </row>
    <row r="301" spans="1:9">
      <c r="A301" s="1030">
        <f>MAX($A$2:A298)+1</f>
        <v>44</v>
      </c>
      <c r="B301" s="440" t="s">
        <v>720</v>
      </c>
      <c r="C301" s="440"/>
      <c r="D301" s="441"/>
      <c r="E301" s="153" t="s">
        <v>89</v>
      </c>
      <c r="F301" s="494" t="s">
        <v>730</v>
      </c>
      <c r="G301" s="442" t="s">
        <v>142</v>
      </c>
      <c r="H301" s="1030"/>
      <c r="I301" s="1030"/>
    </row>
    <row r="302" spans="1:9">
      <c r="A302" s="984"/>
      <c r="B302" s="158"/>
      <c r="C302" s="159" t="s">
        <v>724</v>
      </c>
      <c r="D302" s="159"/>
      <c r="E302" s="153" t="s">
        <v>89</v>
      </c>
      <c r="F302" s="315" t="s">
        <v>728</v>
      </c>
      <c r="G302" s="459" t="s">
        <v>725</v>
      </c>
      <c r="H302" s="984"/>
      <c r="I302" s="984"/>
    </row>
    <row r="303" spans="1:9">
      <c r="A303" s="984"/>
      <c r="B303" s="158"/>
      <c r="C303" s="159" t="s">
        <v>723</v>
      </c>
      <c r="D303" s="159"/>
      <c r="E303" s="153" t="s">
        <v>89</v>
      </c>
      <c r="F303" s="315" t="s">
        <v>729</v>
      </c>
      <c r="G303" s="459" t="s">
        <v>185</v>
      </c>
      <c r="H303" s="984"/>
      <c r="I303" s="984"/>
    </row>
    <row r="304" spans="1:9">
      <c r="A304" s="984"/>
      <c r="B304" s="158"/>
      <c r="C304" s="158" t="s">
        <v>721</v>
      </c>
      <c r="D304" s="159"/>
      <c r="E304" s="153" t="s">
        <v>89</v>
      </c>
      <c r="F304" s="315" t="s">
        <v>731</v>
      </c>
      <c r="G304" s="167" t="s">
        <v>733</v>
      </c>
      <c r="H304" s="984"/>
      <c r="I304" s="984"/>
    </row>
    <row r="305" spans="1:9">
      <c r="A305" s="984"/>
      <c r="B305" s="158"/>
      <c r="C305" s="179" t="s">
        <v>722</v>
      </c>
      <c r="D305" s="159"/>
      <c r="E305" s="153" t="s">
        <v>89</v>
      </c>
      <c r="F305" s="315" t="s">
        <v>732</v>
      </c>
      <c r="G305" s="167" t="s">
        <v>733</v>
      </c>
      <c r="H305" s="984"/>
      <c r="I305" s="984"/>
    </row>
    <row r="306" spans="1:9">
      <c r="A306" s="984"/>
      <c r="B306" s="179"/>
      <c r="D306" s="180"/>
      <c r="E306" s="458"/>
      <c r="F306" s="317"/>
      <c r="G306" s="459"/>
      <c r="H306" s="984"/>
      <c r="I306" s="984"/>
    </row>
    <row r="307" spans="1:9">
      <c r="A307" s="1030">
        <f>MAX($A$2:A306)+1</f>
        <v>45</v>
      </c>
      <c r="B307" s="499" t="s">
        <v>688</v>
      </c>
      <c r="C307" s="440"/>
      <c r="D307" s="441"/>
      <c r="E307" s="439" t="s">
        <v>83</v>
      </c>
      <c r="F307" s="494" t="s">
        <v>689</v>
      </c>
      <c r="G307" s="442" t="s">
        <v>690</v>
      </c>
      <c r="H307" s="980">
        <v>3</v>
      </c>
      <c r="I307" s="1030"/>
    </row>
    <row r="308" spans="1:9">
      <c r="A308" s="984"/>
      <c r="B308" s="158"/>
      <c r="C308" s="159" t="s">
        <v>691</v>
      </c>
      <c r="E308" s="150" t="s">
        <v>83</v>
      </c>
      <c r="F308" s="315" t="s">
        <v>692</v>
      </c>
      <c r="G308" s="167" t="s">
        <v>145</v>
      </c>
      <c r="H308" s="981"/>
      <c r="I308" s="984"/>
    </row>
    <row r="309" spans="1:9">
      <c r="A309" s="984"/>
      <c r="B309" s="163"/>
      <c r="C309" s="163"/>
      <c r="D309" s="164" t="s">
        <v>693</v>
      </c>
      <c r="E309" s="153" t="s">
        <v>83</v>
      </c>
      <c r="F309" s="316" t="s">
        <v>694</v>
      </c>
      <c r="G309" s="169" t="s">
        <v>148</v>
      </c>
      <c r="H309" s="982"/>
      <c r="I309" s="984"/>
    </row>
    <row r="310" spans="1:9">
      <c r="A310" s="1014">
        <f>MAX($A$2:A307)+1</f>
        <v>46</v>
      </c>
      <c r="B310" s="521" t="s">
        <v>167</v>
      </c>
      <c r="C310" s="154"/>
      <c r="D310" s="155"/>
      <c r="E310" s="147" t="s">
        <v>140</v>
      </c>
      <c r="F310" s="314" t="s">
        <v>168</v>
      </c>
      <c r="G310" s="166" t="s">
        <v>142</v>
      </c>
      <c r="H310" s="992">
        <v>4</v>
      </c>
      <c r="I310" s="1014"/>
    </row>
    <row r="311" spans="1:9">
      <c r="A311" s="1000"/>
      <c r="B311" s="158"/>
      <c r="C311" s="159" t="s">
        <v>169</v>
      </c>
      <c r="D311" s="159"/>
      <c r="E311" s="150" t="s">
        <v>140</v>
      </c>
      <c r="F311" s="315" t="s">
        <v>170</v>
      </c>
      <c r="G311" s="167" t="s">
        <v>145</v>
      </c>
      <c r="H311" s="981"/>
      <c r="I311" s="1000"/>
    </row>
    <row r="312" spans="1:9">
      <c r="A312" s="1000"/>
      <c r="B312" s="158"/>
      <c r="C312" s="158"/>
      <c r="D312" s="159" t="s">
        <v>171</v>
      </c>
      <c r="E312" s="150" t="s">
        <v>140</v>
      </c>
      <c r="F312" s="315" t="s">
        <v>172</v>
      </c>
      <c r="G312" s="167" t="s">
        <v>148</v>
      </c>
      <c r="H312" s="981"/>
      <c r="I312" s="1000"/>
    </row>
    <row r="313" spans="1:9">
      <c r="A313" s="1003"/>
      <c r="B313" s="163"/>
      <c r="C313" s="163"/>
      <c r="D313" s="164" t="s">
        <v>173</v>
      </c>
      <c r="E313" s="153" t="s">
        <v>140</v>
      </c>
      <c r="F313" s="316" t="s">
        <v>174</v>
      </c>
      <c r="G313" s="169" t="s">
        <v>148</v>
      </c>
      <c r="H313" s="982"/>
      <c r="I313" s="1003"/>
    </row>
    <row r="314" spans="1:9">
      <c r="A314" s="1030">
        <f>MAX($A$2:A311)+1</f>
        <v>47</v>
      </c>
      <c r="B314" s="501" t="s">
        <v>139</v>
      </c>
      <c r="C314" s="146"/>
      <c r="D314" s="146"/>
      <c r="E314" s="147" t="s">
        <v>140</v>
      </c>
      <c r="F314" s="311" t="s">
        <v>141</v>
      </c>
      <c r="G314" s="148" t="s">
        <v>142</v>
      </c>
      <c r="H314" s="1031">
        <v>3</v>
      </c>
      <c r="I314" s="1030"/>
    </row>
    <row r="315" spans="1:9">
      <c r="A315" s="984"/>
      <c r="B315" s="149"/>
      <c r="C315" s="149" t="s">
        <v>143</v>
      </c>
      <c r="D315" s="149"/>
      <c r="E315" s="150" t="s">
        <v>140</v>
      </c>
      <c r="F315" s="312" t="s">
        <v>144</v>
      </c>
      <c r="G315" s="151" t="s">
        <v>145</v>
      </c>
      <c r="H315" s="1032"/>
      <c r="I315" s="984"/>
    </row>
    <row r="316" spans="1:9">
      <c r="A316" s="984"/>
      <c r="B316" s="152"/>
      <c r="C316" s="152"/>
      <c r="D316" s="152" t="s">
        <v>146</v>
      </c>
      <c r="E316" s="153" t="s">
        <v>140</v>
      </c>
      <c r="F316" s="313" t="s">
        <v>147</v>
      </c>
      <c r="G316" s="174" t="s">
        <v>148</v>
      </c>
      <c r="H316" s="1033"/>
      <c r="I316" s="984"/>
    </row>
    <row r="317" spans="1:9">
      <c r="A317" s="952">
        <f>MAX($A$2:A316)+1</f>
        <v>48</v>
      </c>
      <c r="B317" s="521" t="s">
        <v>405</v>
      </c>
      <c r="C317" s="154"/>
      <c r="D317" s="155"/>
      <c r="E317" s="147" t="s">
        <v>140</v>
      </c>
      <c r="F317" s="314" t="s">
        <v>406</v>
      </c>
      <c r="G317" s="166" t="s">
        <v>407</v>
      </c>
      <c r="H317" s="992">
        <v>8</v>
      </c>
      <c r="I317" s="952"/>
    </row>
    <row r="318" spans="1:9">
      <c r="A318" s="953"/>
      <c r="B318" s="158"/>
      <c r="C318" s="159" t="s">
        <v>408</v>
      </c>
      <c r="D318" s="159"/>
      <c r="E318" s="150" t="s">
        <v>140</v>
      </c>
      <c r="F318" s="315" t="s">
        <v>409</v>
      </c>
      <c r="G318" s="167" t="s">
        <v>145</v>
      </c>
      <c r="H318" s="981"/>
      <c r="I318" s="953"/>
    </row>
    <row r="319" spans="1:9">
      <c r="A319" s="953"/>
      <c r="B319" s="158"/>
      <c r="C319" s="159" t="s">
        <v>410</v>
      </c>
      <c r="D319" s="159"/>
      <c r="E319" s="150" t="s">
        <v>140</v>
      </c>
      <c r="F319" s="315" t="s">
        <v>411</v>
      </c>
      <c r="G319" s="167" t="s">
        <v>148</v>
      </c>
      <c r="H319" s="981"/>
      <c r="I319" s="953"/>
    </row>
    <row r="320" spans="1:9">
      <c r="A320" s="1027"/>
      <c r="B320" s="158"/>
      <c r="C320" s="159" t="s">
        <v>412</v>
      </c>
      <c r="D320" s="159"/>
      <c r="E320" s="150" t="s">
        <v>140</v>
      </c>
      <c r="F320" s="315" t="s">
        <v>413</v>
      </c>
      <c r="G320" s="167" t="s">
        <v>148</v>
      </c>
      <c r="H320" s="981"/>
      <c r="I320" s="1027"/>
    </row>
    <row r="321" spans="1:9">
      <c r="A321" s="1027"/>
      <c r="B321" s="158"/>
      <c r="C321" s="158"/>
      <c r="D321" s="159" t="s">
        <v>414</v>
      </c>
      <c r="E321" s="150" t="s">
        <v>140</v>
      </c>
      <c r="F321" s="315" t="s">
        <v>415</v>
      </c>
      <c r="G321" s="167" t="s">
        <v>161</v>
      </c>
      <c r="H321" s="981"/>
      <c r="I321" s="1027"/>
    </row>
    <row r="322" spans="1:9">
      <c r="A322" s="1027"/>
      <c r="B322" s="158"/>
      <c r="C322" s="158"/>
      <c r="D322" s="159" t="s">
        <v>416</v>
      </c>
      <c r="E322" s="150" t="s">
        <v>140</v>
      </c>
      <c r="F322" s="315" t="s">
        <v>417</v>
      </c>
      <c r="G322" s="307" t="s">
        <v>164</v>
      </c>
      <c r="H322" s="981"/>
      <c r="I322" s="1027"/>
    </row>
    <row r="323" spans="1:9">
      <c r="A323" s="1027"/>
      <c r="B323" s="158"/>
      <c r="C323" s="158"/>
      <c r="D323" s="159" t="s">
        <v>418</v>
      </c>
      <c r="E323" s="150" t="s">
        <v>140</v>
      </c>
      <c r="F323" s="315" t="s">
        <v>419</v>
      </c>
      <c r="G323" s="307" t="s">
        <v>164</v>
      </c>
      <c r="H323" s="981"/>
      <c r="I323" s="1027"/>
    </row>
    <row r="324" spans="1:9">
      <c r="A324" s="1027"/>
      <c r="B324" s="179"/>
      <c r="C324" s="179"/>
      <c r="D324" s="180" t="s">
        <v>420</v>
      </c>
      <c r="E324" s="342" t="s">
        <v>140</v>
      </c>
      <c r="F324" s="317" t="s">
        <v>421</v>
      </c>
      <c r="G324" s="308" t="s">
        <v>164</v>
      </c>
      <c r="H324" s="1037"/>
      <c r="I324" s="1027"/>
    </row>
    <row r="325" spans="1:9">
      <c r="A325" s="1038">
        <f>MAX($A$2:A324)+1</f>
        <v>49</v>
      </c>
      <c r="B325" s="521" t="s">
        <v>175</v>
      </c>
      <c r="C325" s="155"/>
      <c r="D325" s="155" t="s">
        <v>939</v>
      </c>
      <c r="E325" s="153" t="s">
        <v>140</v>
      </c>
      <c r="F325" s="314" t="s">
        <v>176</v>
      </c>
      <c r="G325" s="166" t="s">
        <v>142</v>
      </c>
      <c r="H325" s="1029">
        <v>9</v>
      </c>
      <c r="I325" s="1038"/>
    </row>
    <row r="326" spans="1:9">
      <c r="A326" s="1039"/>
      <c r="B326" s="158"/>
      <c r="C326" s="171" t="s">
        <v>177</v>
      </c>
      <c r="D326" s="159"/>
      <c r="E326" s="153" t="s">
        <v>140</v>
      </c>
      <c r="F326" s="312" t="s">
        <v>178</v>
      </c>
      <c r="G326" s="167" t="s">
        <v>179</v>
      </c>
      <c r="H326" s="984"/>
      <c r="I326" s="1039"/>
    </row>
    <row r="327" spans="1:9">
      <c r="A327" s="1039"/>
      <c r="B327" s="158"/>
      <c r="C327" s="171" t="s">
        <v>180</v>
      </c>
      <c r="D327" s="159"/>
      <c r="E327" s="153" t="s">
        <v>140</v>
      </c>
      <c r="F327" s="312" t="s">
        <v>181</v>
      </c>
      <c r="G327" s="167" t="s">
        <v>182</v>
      </c>
      <c r="H327" s="984"/>
      <c r="I327" s="1039"/>
    </row>
    <row r="328" spans="1:9">
      <c r="A328" s="1039"/>
      <c r="B328" s="158"/>
      <c r="C328" s="159" t="s">
        <v>183</v>
      </c>
      <c r="D328" s="159"/>
      <c r="E328" s="153" t="s">
        <v>140</v>
      </c>
      <c r="F328" s="315" t="s">
        <v>184</v>
      </c>
      <c r="G328" s="167" t="s">
        <v>185</v>
      </c>
      <c r="H328" s="984"/>
      <c r="I328" s="1039"/>
    </row>
    <row r="329" spans="1:9">
      <c r="A329" s="1039"/>
      <c r="B329" s="158"/>
      <c r="C329" s="159" t="s">
        <v>186</v>
      </c>
      <c r="D329" s="159"/>
      <c r="E329" s="153" t="s">
        <v>140</v>
      </c>
      <c r="F329" s="315" t="s">
        <v>187</v>
      </c>
      <c r="G329" s="167" t="s">
        <v>188</v>
      </c>
      <c r="H329" s="984"/>
      <c r="I329" s="1039"/>
    </row>
    <row r="330" spans="1:9">
      <c r="A330" s="1039"/>
      <c r="B330" s="158"/>
      <c r="C330" s="159"/>
      <c r="D330" s="158" t="s">
        <v>189</v>
      </c>
      <c r="E330" s="153" t="s">
        <v>140</v>
      </c>
      <c r="F330" s="315" t="s">
        <v>190</v>
      </c>
      <c r="G330" s="167" t="s">
        <v>145</v>
      </c>
      <c r="H330" s="984"/>
      <c r="I330" s="1039"/>
    </row>
    <row r="331" spans="1:9">
      <c r="A331" s="1039"/>
      <c r="B331" s="158"/>
      <c r="C331" s="159"/>
      <c r="D331" s="159" t="s">
        <v>191</v>
      </c>
      <c r="E331" s="153" t="s">
        <v>140</v>
      </c>
      <c r="F331" s="315" t="s">
        <v>192</v>
      </c>
      <c r="G331" s="167" t="s">
        <v>148</v>
      </c>
      <c r="H331" s="984"/>
      <c r="I331" s="1039"/>
    </row>
    <row r="332" spans="1:9">
      <c r="A332" s="1039"/>
      <c r="B332" s="158"/>
      <c r="C332" s="159"/>
      <c r="D332" s="159" t="s">
        <v>193</v>
      </c>
      <c r="E332" s="153" t="s">
        <v>140</v>
      </c>
      <c r="F332" s="315" t="s">
        <v>194</v>
      </c>
      <c r="G332" s="167" t="s">
        <v>148</v>
      </c>
      <c r="H332" s="984"/>
      <c r="I332" s="1039"/>
    </row>
    <row r="333" spans="1:9">
      <c r="A333" s="1040"/>
      <c r="B333" s="163"/>
      <c r="C333" s="164"/>
      <c r="D333" s="164" t="s">
        <v>195</v>
      </c>
      <c r="E333" s="153" t="s">
        <v>140</v>
      </c>
      <c r="F333" s="316" t="s">
        <v>196</v>
      </c>
      <c r="G333" s="169" t="s">
        <v>148</v>
      </c>
      <c r="H333" s="985"/>
      <c r="I333" s="1040"/>
    </row>
    <row r="334" spans="1:9">
      <c r="A334" s="952">
        <f>MAX($A$2:A333)+1</f>
        <v>50</v>
      </c>
      <c r="B334" s="521" t="s">
        <v>149</v>
      </c>
      <c r="C334" s="155"/>
      <c r="D334" s="155"/>
      <c r="E334" s="156" t="s">
        <v>140</v>
      </c>
      <c r="F334" s="314" t="s">
        <v>150</v>
      </c>
      <c r="G334" s="148" t="s">
        <v>151</v>
      </c>
      <c r="H334" s="1029">
        <v>7</v>
      </c>
      <c r="I334" s="952"/>
    </row>
    <row r="335" spans="1:9">
      <c r="A335" s="953"/>
      <c r="B335" s="158"/>
      <c r="C335" s="159" t="s">
        <v>152</v>
      </c>
      <c r="D335" s="159"/>
      <c r="E335" s="160" t="s">
        <v>140</v>
      </c>
      <c r="F335" s="315" t="s">
        <v>153</v>
      </c>
      <c r="G335" s="151" t="s">
        <v>145</v>
      </c>
      <c r="H335" s="984"/>
      <c r="I335" s="953"/>
    </row>
    <row r="336" spans="1:9">
      <c r="A336" s="953"/>
      <c r="B336" s="158"/>
      <c r="C336" s="159" t="s">
        <v>154</v>
      </c>
      <c r="D336" s="159"/>
      <c r="E336" s="160" t="s">
        <v>140</v>
      </c>
      <c r="F336" s="315" t="s">
        <v>155</v>
      </c>
      <c r="G336" s="151" t="s">
        <v>156</v>
      </c>
      <c r="H336" s="984"/>
      <c r="I336" s="953"/>
    </row>
    <row r="337" spans="1:9">
      <c r="A337" s="1027"/>
      <c r="B337" s="158"/>
      <c r="C337" s="159" t="s">
        <v>157</v>
      </c>
      <c r="D337" s="159"/>
      <c r="E337" s="160" t="s">
        <v>140</v>
      </c>
      <c r="F337" s="315" t="s">
        <v>158</v>
      </c>
      <c r="G337" s="151" t="s">
        <v>156</v>
      </c>
      <c r="H337" s="984"/>
      <c r="I337" s="1027"/>
    </row>
    <row r="338" spans="1:9">
      <c r="A338" s="1027"/>
      <c r="B338" s="158"/>
      <c r="C338" s="159"/>
      <c r="D338" s="159" t="s">
        <v>159</v>
      </c>
      <c r="E338" s="160" t="s">
        <v>140</v>
      </c>
      <c r="F338" s="315" t="s">
        <v>160</v>
      </c>
      <c r="G338" s="151" t="s">
        <v>161</v>
      </c>
      <c r="H338" s="984"/>
      <c r="I338" s="1027"/>
    </row>
    <row r="339" spans="1:9">
      <c r="A339" s="1027"/>
      <c r="B339" s="158"/>
      <c r="C339" s="159"/>
      <c r="D339" s="159" t="s">
        <v>162</v>
      </c>
      <c r="E339" s="160" t="s">
        <v>140</v>
      </c>
      <c r="F339" s="315" t="s">
        <v>163</v>
      </c>
      <c r="G339" s="151" t="s">
        <v>164</v>
      </c>
      <c r="H339" s="984"/>
      <c r="I339" s="1027"/>
    </row>
    <row r="340" spans="1:9">
      <c r="A340" s="1028"/>
      <c r="B340" s="163"/>
      <c r="C340" s="164"/>
      <c r="D340" s="164" t="s">
        <v>165</v>
      </c>
      <c r="E340" s="160" t="s">
        <v>140</v>
      </c>
      <c r="F340" s="316" t="s">
        <v>166</v>
      </c>
      <c r="G340" s="151" t="s">
        <v>164</v>
      </c>
      <c r="H340" s="985"/>
      <c r="I340" s="1028"/>
    </row>
    <row r="341" spans="1:9">
      <c r="A341" s="952">
        <f>MAX($A$2:A340)+1</f>
        <v>51</v>
      </c>
      <c r="B341" s="530" t="s">
        <v>197</v>
      </c>
      <c r="C341" s="155"/>
      <c r="D341" s="155"/>
      <c r="E341" s="156" t="s">
        <v>140</v>
      </c>
      <c r="F341" s="314" t="s">
        <v>198</v>
      </c>
      <c r="G341" s="166" t="s">
        <v>142</v>
      </c>
      <c r="H341" s="1035">
        <v>6</v>
      </c>
      <c r="I341" s="952"/>
    </row>
    <row r="342" spans="1:9">
      <c r="A342" s="953"/>
      <c r="B342" s="158"/>
      <c r="C342" s="159" t="s">
        <v>199</v>
      </c>
      <c r="D342" s="159"/>
      <c r="E342" s="160" t="s">
        <v>140</v>
      </c>
      <c r="F342" s="315" t="s">
        <v>200</v>
      </c>
      <c r="G342" s="167" t="s">
        <v>145</v>
      </c>
      <c r="H342" s="989"/>
      <c r="I342" s="953"/>
    </row>
    <row r="343" spans="1:9">
      <c r="A343" s="953"/>
      <c r="B343" s="158"/>
      <c r="C343" s="159" t="s">
        <v>201</v>
      </c>
      <c r="D343" s="159"/>
      <c r="E343" s="160" t="s">
        <v>140</v>
      </c>
      <c r="F343" s="315" t="s">
        <v>202</v>
      </c>
      <c r="G343" s="167" t="s">
        <v>148</v>
      </c>
      <c r="H343" s="989"/>
      <c r="I343" s="953"/>
    </row>
    <row r="344" spans="1:9">
      <c r="A344" s="1027"/>
      <c r="B344" s="158"/>
      <c r="C344" s="159" t="s">
        <v>203</v>
      </c>
      <c r="D344" s="159"/>
      <c r="E344" s="160" t="s">
        <v>140</v>
      </c>
      <c r="F344" s="315" t="s">
        <v>204</v>
      </c>
      <c r="G344" s="167" t="s">
        <v>148</v>
      </c>
      <c r="H344" s="989"/>
      <c r="I344" s="1027"/>
    </row>
    <row r="345" spans="1:9">
      <c r="A345" s="1027"/>
      <c r="B345" s="179"/>
      <c r="C345" s="180" t="s">
        <v>205</v>
      </c>
      <c r="D345" s="180"/>
      <c r="E345" s="160" t="s">
        <v>140</v>
      </c>
      <c r="F345" s="317" t="s">
        <v>206</v>
      </c>
      <c r="G345" s="167" t="s">
        <v>148</v>
      </c>
      <c r="H345" s="1036"/>
      <c r="I345" s="1027"/>
    </row>
    <row r="346" spans="1:9">
      <c r="A346" s="1028"/>
      <c r="B346" s="163"/>
      <c r="C346" s="164"/>
      <c r="D346" s="164" t="s">
        <v>207</v>
      </c>
      <c r="E346" s="182" t="s">
        <v>140</v>
      </c>
      <c r="F346" s="316" t="s">
        <v>208</v>
      </c>
      <c r="G346" s="169" t="s">
        <v>148</v>
      </c>
      <c r="H346" s="990"/>
      <c r="I346" s="1028"/>
    </row>
    <row r="347" spans="1:9">
      <c r="A347" s="952">
        <f>MAX($A$2:A346)+1</f>
        <v>52</v>
      </c>
      <c r="B347" s="521" t="s">
        <v>387</v>
      </c>
      <c r="C347" s="154"/>
      <c r="D347" s="339"/>
      <c r="E347" s="147" t="s">
        <v>140</v>
      </c>
      <c r="F347" s="314" t="s">
        <v>388</v>
      </c>
      <c r="G347" s="166" t="s">
        <v>142</v>
      </c>
      <c r="H347" s="992">
        <f>COUNTA(B347:D355)</f>
        <v>9</v>
      </c>
      <c r="I347" s="952"/>
    </row>
    <row r="348" spans="1:9">
      <c r="A348" s="953"/>
      <c r="B348" s="158"/>
      <c r="C348" s="158" t="s">
        <v>389</v>
      </c>
      <c r="D348" s="340"/>
      <c r="E348" s="150" t="s">
        <v>140</v>
      </c>
      <c r="F348" s="315" t="s">
        <v>390</v>
      </c>
      <c r="G348" s="167" t="s">
        <v>391</v>
      </c>
      <c r="H348" s="981"/>
      <c r="I348" s="953"/>
    </row>
    <row r="349" spans="1:9">
      <c r="A349" s="953"/>
      <c r="B349" s="158"/>
      <c r="C349" s="158" t="s">
        <v>225</v>
      </c>
      <c r="D349" s="340"/>
      <c r="E349" s="150" t="s">
        <v>140</v>
      </c>
      <c r="F349" s="315" t="s">
        <v>392</v>
      </c>
      <c r="G349" s="167" t="s">
        <v>148</v>
      </c>
      <c r="H349" s="981"/>
      <c r="I349" s="953"/>
    </row>
    <row r="350" spans="1:9">
      <c r="A350" s="1027"/>
      <c r="B350" s="158"/>
      <c r="C350" s="158" t="s">
        <v>393</v>
      </c>
      <c r="D350" s="340"/>
      <c r="E350" s="150" t="s">
        <v>140</v>
      </c>
      <c r="F350" s="315" t="s">
        <v>394</v>
      </c>
      <c r="G350" s="167" t="s">
        <v>148</v>
      </c>
      <c r="H350" s="981"/>
      <c r="I350" s="1027"/>
    </row>
    <row r="351" spans="1:9">
      <c r="A351" s="1027"/>
      <c r="B351" s="158"/>
      <c r="C351" s="158"/>
      <c r="D351" s="340" t="s">
        <v>395</v>
      </c>
      <c r="E351" s="150" t="s">
        <v>140</v>
      </c>
      <c r="F351" s="315" t="s">
        <v>396</v>
      </c>
      <c r="G351" s="167" t="s">
        <v>148</v>
      </c>
      <c r="H351" s="981"/>
      <c r="I351" s="1027"/>
    </row>
    <row r="352" spans="1:9">
      <c r="A352" s="1027"/>
      <c r="B352" s="158"/>
      <c r="C352" s="158"/>
      <c r="D352" s="340" t="s">
        <v>397</v>
      </c>
      <c r="E352" s="150" t="s">
        <v>140</v>
      </c>
      <c r="F352" s="315" t="s">
        <v>398</v>
      </c>
      <c r="G352" s="167" t="s">
        <v>161</v>
      </c>
      <c r="H352" s="981"/>
      <c r="I352" s="1027"/>
    </row>
    <row r="353" spans="1:9">
      <c r="A353" s="1027"/>
      <c r="B353" s="158"/>
      <c r="C353" s="158"/>
      <c r="D353" s="340" t="s">
        <v>399</v>
      </c>
      <c r="E353" s="150" t="s">
        <v>140</v>
      </c>
      <c r="F353" s="315" t="s">
        <v>400</v>
      </c>
      <c r="G353" s="307" t="s">
        <v>164</v>
      </c>
      <c r="H353" s="981"/>
      <c r="I353" s="1027"/>
    </row>
    <row r="354" spans="1:9">
      <c r="A354" s="1027"/>
      <c r="B354" s="158"/>
      <c r="C354" s="158"/>
      <c r="D354" s="340" t="s">
        <v>401</v>
      </c>
      <c r="E354" s="150" t="s">
        <v>140</v>
      </c>
      <c r="F354" s="315" t="s">
        <v>402</v>
      </c>
      <c r="G354" s="307" t="s">
        <v>164</v>
      </c>
      <c r="H354" s="981"/>
      <c r="I354" s="1027"/>
    </row>
    <row r="355" spans="1:9">
      <c r="A355" s="1028"/>
      <c r="B355" s="163"/>
      <c r="C355" s="163"/>
      <c r="D355" s="341" t="s">
        <v>403</v>
      </c>
      <c r="E355" s="153" t="s">
        <v>140</v>
      </c>
      <c r="F355" s="316" t="s">
        <v>404</v>
      </c>
      <c r="G355" s="309" t="s">
        <v>164</v>
      </c>
      <c r="H355" s="982"/>
      <c r="I355" s="1028"/>
    </row>
    <row r="356" spans="1:9">
      <c r="A356" s="1034">
        <f>MAX($A$2:A355)+1</f>
        <v>53</v>
      </c>
      <c r="B356" s="512" t="s">
        <v>695</v>
      </c>
      <c r="C356" s="435"/>
      <c r="D356" s="435"/>
      <c r="E356" s="435" t="s">
        <v>118</v>
      </c>
      <c r="F356" s="437" t="s">
        <v>701</v>
      </c>
      <c r="G356" s="438" t="s">
        <v>142</v>
      </c>
      <c r="H356" s="1005">
        <f>COUNTA(B356:D361)</f>
        <v>6</v>
      </c>
      <c r="I356" s="1034"/>
    </row>
    <row r="357" spans="1:9">
      <c r="A357" s="953"/>
      <c r="B357" s="388"/>
      <c r="C357" s="388" t="s">
        <v>696</v>
      </c>
      <c r="D357" s="388"/>
      <c r="E357" s="388" t="s">
        <v>118</v>
      </c>
      <c r="F357" s="389" t="s">
        <v>702</v>
      </c>
      <c r="G357" s="390" t="s">
        <v>145</v>
      </c>
      <c r="H357" s="1006"/>
      <c r="I357" s="953"/>
    </row>
    <row r="358" spans="1:9">
      <c r="A358" s="953"/>
      <c r="B358" s="388"/>
      <c r="C358" s="388" t="s">
        <v>697</v>
      </c>
      <c r="D358" s="388"/>
      <c r="E358" s="388" t="s">
        <v>118</v>
      </c>
      <c r="F358" s="389" t="s">
        <v>703</v>
      </c>
      <c r="G358" s="390" t="s">
        <v>148</v>
      </c>
      <c r="H358" s="1006"/>
      <c r="I358" s="953"/>
    </row>
    <row r="359" spans="1:9">
      <c r="A359" s="953"/>
      <c r="B359" s="388"/>
      <c r="C359" s="388"/>
      <c r="D359" s="388" t="s">
        <v>698</v>
      </c>
      <c r="E359" s="388" t="s">
        <v>118</v>
      </c>
      <c r="F359" s="389" t="s">
        <v>704</v>
      </c>
      <c r="G359" s="390" t="s">
        <v>161</v>
      </c>
      <c r="H359" s="1006"/>
      <c r="I359" s="953"/>
    </row>
    <row r="360" spans="1:9">
      <c r="A360" s="953"/>
      <c r="B360" s="388"/>
      <c r="C360" s="388"/>
      <c r="D360" s="388" t="s">
        <v>699</v>
      </c>
      <c r="E360" s="388" t="s">
        <v>118</v>
      </c>
      <c r="F360" s="389" t="s">
        <v>705</v>
      </c>
      <c r="G360" s="390" t="s">
        <v>164</v>
      </c>
      <c r="H360" s="1006"/>
      <c r="I360" s="953"/>
    </row>
    <row r="361" spans="1:9">
      <c r="A361" s="1028"/>
      <c r="B361" s="375"/>
      <c r="C361" s="375"/>
      <c r="D361" s="375" t="s">
        <v>700</v>
      </c>
      <c r="E361" s="375" t="s">
        <v>118</v>
      </c>
      <c r="F361" s="391" t="s">
        <v>706</v>
      </c>
      <c r="G361" s="392" t="s">
        <v>164</v>
      </c>
      <c r="H361" s="1007"/>
      <c r="I361" s="1028"/>
    </row>
  </sheetData>
  <autoFilter ref="A2:I361"/>
  <mergeCells count="159">
    <mergeCell ref="H356:H361"/>
    <mergeCell ref="I356:I361"/>
    <mergeCell ref="I314:I316"/>
    <mergeCell ref="I317:I324"/>
    <mergeCell ref="I325:I333"/>
    <mergeCell ref="I334:I340"/>
    <mergeCell ref="I341:I346"/>
    <mergeCell ref="I275:I284"/>
    <mergeCell ref="I292:I300"/>
    <mergeCell ref="I301:I306"/>
    <mergeCell ref="I307:I309"/>
    <mergeCell ref="I310:I313"/>
    <mergeCell ref="I214:I222"/>
    <mergeCell ref="I223:I230"/>
    <mergeCell ref="I231:I236"/>
    <mergeCell ref="I237:I241"/>
    <mergeCell ref="I249:I255"/>
    <mergeCell ref="I181:I186"/>
    <mergeCell ref="I187:I196"/>
    <mergeCell ref="I197:I201"/>
    <mergeCell ref="I202:I205"/>
    <mergeCell ref="I206:I213"/>
    <mergeCell ref="I150:I153"/>
    <mergeCell ref="I154:I157"/>
    <mergeCell ref="I158:I163"/>
    <mergeCell ref="I164:I173"/>
    <mergeCell ref="I174:I180"/>
    <mergeCell ref="I102:I103"/>
    <mergeCell ref="I109:I122"/>
    <mergeCell ref="I123:I128"/>
    <mergeCell ref="I131:I136"/>
    <mergeCell ref="I137:I140"/>
    <mergeCell ref="A356:A361"/>
    <mergeCell ref="I3:I5"/>
    <mergeCell ref="I8:I9"/>
    <mergeCell ref="I10:I12"/>
    <mergeCell ref="I13:I24"/>
    <mergeCell ref="I25:I28"/>
    <mergeCell ref="I29:I35"/>
    <mergeCell ref="I36:I39"/>
    <mergeCell ref="I40:I43"/>
    <mergeCell ref="I44:I48"/>
    <mergeCell ref="I49:I53"/>
    <mergeCell ref="I74:I79"/>
    <mergeCell ref="I80:I87"/>
    <mergeCell ref="I88:I94"/>
    <mergeCell ref="I95:I101"/>
    <mergeCell ref="A341:A346"/>
    <mergeCell ref="H341:H346"/>
    <mergeCell ref="A347:A355"/>
    <mergeCell ref="H347:H355"/>
    <mergeCell ref="I347:I355"/>
    <mergeCell ref="A317:A324"/>
    <mergeCell ref="H317:H324"/>
    <mergeCell ref="A325:A333"/>
    <mergeCell ref="H325:H333"/>
    <mergeCell ref="A334:A340"/>
    <mergeCell ref="H334:H340"/>
    <mergeCell ref="A307:A309"/>
    <mergeCell ref="H307:H309"/>
    <mergeCell ref="A301:A306"/>
    <mergeCell ref="H301:H306"/>
    <mergeCell ref="A310:A313"/>
    <mergeCell ref="H310:H313"/>
    <mergeCell ref="A314:A316"/>
    <mergeCell ref="H314:H316"/>
    <mergeCell ref="A275:A284"/>
    <mergeCell ref="A292:A300"/>
    <mergeCell ref="H292:H300"/>
    <mergeCell ref="A268:A274"/>
    <mergeCell ref="H242:H248"/>
    <mergeCell ref="I242:I248"/>
    <mergeCell ref="A249:A255"/>
    <mergeCell ref="I256:I264"/>
    <mergeCell ref="I268:I274"/>
    <mergeCell ref="A256:A267"/>
    <mergeCell ref="A285:A291"/>
    <mergeCell ref="H249:H255"/>
    <mergeCell ref="H256:H267"/>
    <mergeCell ref="H268:H274"/>
    <mergeCell ref="H275:H284"/>
    <mergeCell ref="H285:H291"/>
    <mergeCell ref="A223:A230"/>
    <mergeCell ref="A231:A236"/>
    <mergeCell ref="A237:A241"/>
    <mergeCell ref="A242:A248"/>
    <mergeCell ref="A206:A213"/>
    <mergeCell ref="A214:A222"/>
    <mergeCell ref="H214:H222"/>
    <mergeCell ref="A187:A196"/>
    <mergeCell ref="H187:H196"/>
    <mergeCell ref="A197:A201"/>
    <mergeCell ref="A202:A205"/>
    <mergeCell ref="H197:H201"/>
    <mergeCell ref="H202:H205"/>
    <mergeCell ref="H206:H213"/>
    <mergeCell ref="H223:H230"/>
    <mergeCell ref="H237:H241"/>
    <mergeCell ref="A164:A173"/>
    <mergeCell ref="H164:H173"/>
    <mergeCell ref="A174:A180"/>
    <mergeCell ref="A181:A186"/>
    <mergeCell ref="H181:H186"/>
    <mergeCell ref="A150:A153"/>
    <mergeCell ref="H150:H153"/>
    <mergeCell ref="A154:A157"/>
    <mergeCell ref="H154:H157"/>
    <mergeCell ref="A158:A163"/>
    <mergeCell ref="H158:H163"/>
    <mergeCell ref="H174:H180"/>
    <mergeCell ref="A142:A147"/>
    <mergeCell ref="H142:H147"/>
    <mergeCell ref="A148:A149"/>
    <mergeCell ref="H148:H149"/>
    <mergeCell ref="I148:I149"/>
    <mergeCell ref="I142:I147"/>
    <mergeCell ref="A131:A136"/>
    <mergeCell ref="H131:H136"/>
    <mergeCell ref="A137:A140"/>
    <mergeCell ref="H137:H140"/>
    <mergeCell ref="A123:A130"/>
    <mergeCell ref="H123:H130"/>
    <mergeCell ref="A102:A103"/>
    <mergeCell ref="A109:A122"/>
    <mergeCell ref="H109:H122"/>
    <mergeCell ref="A13:A24"/>
    <mergeCell ref="H13:H24"/>
    <mergeCell ref="A25:A28"/>
    <mergeCell ref="H25:H28"/>
    <mergeCell ref="A29:A35"/>
    <mergeCell ref="H29:H35"/>
    <mergeCell ref="A95:A101"/>
    <mergeCell ref="H95:H101"/>
    <mergeCell ref="A36:A39"/>
    <mergeCell ref="H36:H39"/>
    <mergeCell ref="H102:H108"/>
    <mergeCell ref="H69:H71"/>
    <mergeCell ref="A1:I1"/>
    <mergeCell ref="A3:A5"/>
    <mergeCell ref="A8:A9"/>
    <mergeCell ref="H8:H9"/>
    <mergeCell ref="A74:A79"/>
    <mergeCell ref="A80:A87"/>
    <mergeCell ref="A88:A94"/>
    <mergeCell ref="H88:H94"/>
    <mergeCell ref="A40:A43"/>
    <mergeCell ref="H40:H43"/>
    <mergeCell ref="A44:A48"/>
    <mergeCell ref="H44:H48"/>
    <mergeCell ref="A10:A12"/>
    <mergeCell ref="H10:H12"/>
    <mergeCell ref="H3:H7"/>
    <mergeCell ref="H74:H79"/>
    <mergeCell ref="H80:H87"/>
    <mergeCell ref="A49:A57"/>
    <mergeCell ref="H49:H57"/>
    <mergeCell ref="A58:A68"/>
    <mergeCell ref="H58:H68"/>
    <mergeCell ref="A69:A7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opLeftCell="A10" zoomScale="70" zoomScaleNormal="70" workbookViewId="0">
      <selection activeCell="I16" sqref="I16"/>
    </sheetView>
  </sheetViews>
  <sheetFormatPr defaultColWidth="8.921875" defaultRowHeight="18"/>
  <cols>
    <col min="1" max="1" width="5.15234375" style="256" bestFit="1" customWidth="1"/>
    <col min="2" max="2" width="33.23046875" style="256" bestFit="1" customWidth="1"/>
    <col min="3" max="3" width="16.23046875" style="256" customWidth="1"/>
    <col min="4" max="4" width="15.07421875" style="262" customWidth="1"/>
    <col min="5" max="5" width="16" style="256" customWidth="1"/>
    <col min="6" max="6" width="15.69140625" style="256" customWidth="1"/>
    <col min="7" max="7" width="16.53515625" style="256" customWidth="1"/>
    <col min="8" max="8" width="11.4609375" style="264" customWidth="1"/>
    <col min="9" max="9" width="19.3828125" style="262" customWidth="1"/>
    <col min="10" max="10" width="21" style="273" customWidth="1"/>
    <col min="11" max="16384" width="8.921875" style="256"/>
  </cols>
  <sheetData>
    <row r="1" spans="1:10" ht="18" customHeight="1">
      <c r="A1" s="1041" t="s">
        <v>349</v>
      </c>
      <c r="B1" s="1041"/>
      <c r="C1" s="1041"/>
      <c r="D1" s="1041"/>
      <c r="E1" s="1041"/>
      <c r="F1" s="1041"/>
      <c r="G1" s="1041"/>
      <c r="H1" s="1041"/>
      <c r="I1" s="1041"/>
      <c r="J1" s="1041"/>
    </row>
    <row r="2" spans="1:10" ht="18" customHeight="1">
      <c r="A2" s="1042" t="s">
        <v>15</v>
      </c>
      <c r="B2" s="1042"/>
      <c r="C2" s="1042"/>
      <c r="D2" s="1042"/>
      <c r="E2" s="1042"/>
      <c r="F2" s="1042"/>
      <c r="G2" s="1042"/>
      <c r="H2" s="1042"/>
      <c r="I2" s="1042"/>
      <c r="J2" s="1042"/>
    </row>
    <row r="3" spans="1:10">
      <c r="A3" s="257"/>
      <c r="B3" s="257"/>
      <c r="C3" s="257"/>
      <c r="D3" s="257"/>
      <c r="E3" s="257"/>
      <c r="F3" s="257"/>
      <c r="G3" s="258"/>
      <c r="H3" s="257"/>
      <c r="I3" s="257"/>
      <c r="J3" s="259"/>
    </row>
    <row r="4" spans="1:10" ht="36.65" customHeight="1">
      <c r="A4" s="1049" t="s">
        <v>0</v>
      </c>
      <c r="B4" s="1043" t="s">
        <v>16</v>
      </c>
      <c r="C4" s="1043" t="s">
        <v>337</v>
      </c>
      <c r="D4" s="1046" t="s">
        <v>338</v>
      </c>
      <c r="E4" s="1047"/>
      <c r="F4" s="1047"/>
      <c r="G4" s="1047"/>
      <c r="H4" s="1048"/>
      <c r="I4" s="1049" t="s">
        <v>339</v>
      </c>
      <c r="J4" s="1049" t="s">
        <v>17</v>
      </c>
    </row>
    <row r="5" spans="1:10" s="262" customFormat="1" ht="55.75" customHeight="1">
      <c r="A5" s="1050"/>
      <c r="B5" s="1044"/>
      <c r="C5" s="1044"/>
      <c r="D5" s="1054" t="s">
        <v>340</v>
      </c>
      <c r="E5" s="1054" t="s">
        <v>341</v>
      </c>
      <c r="F5" s="1054" t="s">
        <v>342</v>
      </c>
      <c r="G5" s="1054" t="s">
        <v>343</v>
      </c>
      <c r="H5" s="1049" t="s">
        <v>344</v>
      </c>
      <c r="I5" s="1050"/>
      <c r="J5" s="1050"/>
    </row>
    <row r="6" spans="1:10" s="264" customFormat="1" ht="55.75" customHeight="1">
      <c r="A6" s="1051"/>
      <c r="B6" s="1045"/>
      <c r="C6" s="1045"/>
      <c r="D6" s="1055"/>
      <c r="E6" s="1055"/>
      <c r="F6" s="1055"/>
      <c r="G6" s="1055"/>
      <c r="H6" s="1051"/>
      <c r="I6" s="1051"/>
      <c r="J6" s="1051"/>
    </row>
    <row r="7" spans="1:10" s="264" customFormat="1">
      <c r="A7" s="282"/>
      <c r="B7" s="263"/>
      <c r="C7" s="260"/>
      <c r="D7" s="279"/>
      <c r="E7" s="279"/>
      <c r="F7" s="279"/>
      <c r="G7" s="279"/>
      <c r="H7" s="261"/>
      <c r="I7" s="261"/>
      <c r="J7" s="261"/>
    </row>
    <row r="8" spans="1:10" s="265" customFormat="1" ht="54">
      <c r="A8" s="267">
        <f>MAX($A$7:A7)+1</f>
        <v>1</v>
      </c>
      <c r="B8" s="275" t="s">
        <v>102</v>
      </c>
      <c r="C8" s="269" t="s">
        <v>709</v>
      </c>
      <c r="D8" s="267">
        <v>2496</v>
      </c>
      <c r="E8" s="267">
        <v>0</v>
      </c>
      <c r="F8" s="267">
        <v>0</v>
      </c>
      <c r="G8" s="270">
        <v>0</v>
      </c>
      <c r="H8" s="267">
        <v>0</v>
      </c>
      <c r="I8" s="267">
        <f>SUM(D8:H8)</f>
        <v>2496</v>
      </c>
      <c r="J8" s="268"/>
    </row>
    <row r="9" spans="1:10" s="265" customFormat="1" ht="108">
      <c r="A9" s="267">
        <f>MAX($A$7:A8)+1</f>
        <v>2</v>
      </c>
      <c r="B9" s="278" t="s">
        <v>103</v>
      </c>
      <c r="C9" s="665" t="s">
        <v>253</v>
      </c>
      <c r="D9" s="660">
        <v>612</v>
      </c>
      <c r="E9" s="661">
        <v>0</v>
      </c>
      <c r="F9" s="661">
        <v>0</v>
      </c>
      <c r="G9" s="662">
        <v>0</v>
      </c>
      <c r="H9" s="663">
        <v>0</v>
      </c>
      <c r="I9" s="664">
        <v>612</v>
      </c>
      <c r="J9" s="268"/>
    </row>
    <row r="10" spans="1:10" s="265" customFormat="1" ht="54">
      <c r="A10" s="267">
        <f>MAX($A$7:A9)+1</f>
        <v>3</v>
      </c>
      <c r="B10" s="275" t="s">
        <v>916</v>
      </c>
      <c r="C10" s="269" t="s">
        <v>912</v>
      </c>
      <c r="D10" s="267">
        <v>2064</v>
      </c>
      <c r="E10" s="267">
        <v>0</v>
      </c>
      <c r="F10" s="267">
        <v>0</v>
      </c>
      <c r="G10" s="270">
        <v>0</v>
      </c>
      <c r="H10" s="267">
        <v>0</v>
      </c>
      <c r="I10" s="267">
        <f t="shared" ref="I10:I61" si="0">SUM(D10:H10)</f>
        <v>2064</v>
      </c>
      <c r="J10" s="268"/>
    </row>
    <row r="11" spans="1:10" s="265" customFormat="1" ht="72">
      <c r="A11" s="267">
        <f>MAX($A$7:A10)+1</f>
        <v>4</v>
      </c>
      <c r="B11" s="283" t="s">
        <v>43</v>
      </c>
      <c r="C11" s="271" t="s">
        <v>259</v>
      </c>
      <c r="D11" s="296">
        <v>3828</v>
      </c>
      <c r="E11" s="267">
        <v>0</v>
      </c>
      <c r="F11" s="267">
        <v>0</v>
      </c>
      <c r="G11" s="270">
        <v>0</v>
      </c>
      <c r="H11" s="267">
        <v>0</v>
      </c>
      <c r="I11" s="267">
        <v>3828</v>
      </c>
      <c r="J11" s="267"/>
    </row>
    <row r="12" spans="1:10" s="265" customFormat="1" ht="72">
      <c r="A12" s="267">
        <f>MAX($A$7:A11)+1</f>
        <v>5</v>
      </c>
      <c r="B12" s="283" t="s">
        <v>23</v>
      </c>
      <c r="C12" s="269" t="s">
        <v>283</v>
      </c>
      <c r="D12" s="295">
        <v>2640</v>
      </c>
      <c r="E12" s="267">
        <v>0</v>
      </c>
      <c r="F12" s="267">
        <v>0</v>
      </c>
      <c r="G12" s="270">
        <v>0</v>
      </c>
      <c r="H12" s="267">
        <v>86.4</v>
      </c>
      <c r="I12" s="267">
        <v>2726.4</v>
      </c>
      <c r="J12" s="268"/>
    </row>
    <row r="13" spans="1:10" s="265" customFormat="1" ht="72">
      <c r="A13" s="267">
        <f>MAX($A$7:A12)+1</f>
        <v>6</v>
      </c>
      <c r="B13" s="280" t="s">
        <v>109</v>
      </c>
      <c r="C13" s="269" t="s">
        <v>291</v>
      </c>
      <c r="D13" s="295">
        <v>2330</v>
      </c>
      <c r="E13" s="267">
        <v>0</v>
      </c>
      <c r="F13" s="267">
        <v>333.8</v>
      </c>
      <c r="G13" s="270">
        <v>0</v>
      </c>
      <c r="H13" s="267">
        <v>125</v>
      </c>
      <c r="I13" s="267">
        <v>2788.8</v>
      </c>
      <c r="J13" s="268"/>
    </row>
    <row r="14" spans="1:10" s="266" customFormat="1" ht="126">
      <c r="A14" s="267">
        <f>MAX($A$7:A13)+1</f>
        <v>7</v>
      </c>
      <c r="B14" s="280" t="s">
        <v>104</v>
      </c>
      <c r="C14" s="269" t="s">
        <v>305</v>
      </c>
      <c r="D14" s="297">
        <v>1123</v>
      </c>
      <c r="E14" s="267">
        <v>0</v>
      </c>
      <c r="F14" s="267">
        <v>0</v>
      </c>
      <c r="G14" s="270">
        <v>0</v>
      </c>
      <c r="H14" s="267">
        <v>0</v>
      </c>
      <c r="I14" s="267">
        <f t="shared" si="0"/>
        <v>1123</v>
      </c>
      <c r="J14" s="285"/>
    </row>
    <row r="15" spans="1:10" s="265" customFormat="1" ht="36">
      <c r="A15" s="267">
        <f>MAX($A$7:A14)+1</f>
        <v>8</v>
      </c>
      <c r="B15" s="275" t="s">
        <v>94</v>
      </c>
      <c r="C15" s="269" t="s">
        <v>312</v>
      </c>
      <c r="D15" s="296">
        <v>1296</v>
      </c>
      <c r="E15" s="267">
        <v>0</v>
      </c>
      <c r="F15" s="267">
        <v>0</v>
      </c>
      <c r="G15" s="270">
        <v>0</v>
      </c>
      <c r="H15" s="267">
        <v>0</v>
      </c>
      <c r="I15" s="267">
        <f t="shared" si="0"/>
        <v>1296</v>
      </c>
      <c r="J15" s="268"/>
    </row>
    <row r="16" spans="1:10" s="673" customFormat="1" ht="90">
      <c r="A16" s="666">
        <f>MAX($A$7:A15)+1</f>
        <v>9</v>
      </c>
      <c r="B16" s="275" t="s">
        <v>52</v>
      </c>
      <c r="C16" s="667" t="s">
        <v>320</v>
      </c>
      <c r="D16" s="668">
        <v>1080</v>
      </c>
      <c r="E16" s="669">
        <v>0</v>
      </c>
      <c r="F16" s="669">
        <v>0</v>
      </c>
      <c r="G16" s="670">
        <v>358</v>
      </c>
      <c r="H16" s="671">
        <v>0</v>
      </c>
      <c r="I16" s="671">
        <f>SUM(D16:H16)</f>
        <v>1438</v>
      </c>
      <c r="J16" s="672"/>
    </row>
    <row r="17" spans="1:11" s="265" customFormat="1" ht="180">
      <c r="A17" s="267">
        <f>MAX($A$7:A16)+1</f>
        <v>10</v>
      </c>
      <c r="B17" s="283" t="s">
        <v>45</v>
      </c>
      <c r="C17" s="269"/>
      <c r="D17" s="267">
        <v>3440</v>
      </c>
      <c r="E17" s="267">
        <v>0</v>
      </c>
      <c r="F17" s="267">
        <v>0</v>
      </c>
      <c r="G17" s="270">
        <v>0</v>
      </c>
      <c r="H17" s="267">
        <v>0</v>
      </c>
      <c r="I17" s="267">
        <f t="shared" si="0"/>
        <v>3440</v>
      </c>
      <c r="J17" s="268"/>
    </row>
    <row r="18" spans="1:11" s="265" customFormat="1" ht="54">
      <c r="A18" s="267">
        <f>MAX($A$7:A17)+1</f>
        <v>11</v>
      </c>
      <c r="B18" s="283" t="s">
        <v>38</v>
      </c>
      <c r="C18" s="269"/>
      <c r="D18" s="267">
        <v>1528</v>
      </c>
      <c r="E18" s="267">
        <v>0</v>
      </c>
      <c r="F18" s="267">
        <v>0</v>
      </c>
      <c r="G18" s="270">
        <v>0</v>
      </c>
      <c r="H18" s="267">
        <v>0</v>
      </c>
      <c r="I18" s="267">
        <f t="shared" si="0"/>
        <v>1528</v>
      </c>
      <c r="J18" s="268"/>
    </row>
    <row r="19" spans="1:11" s="265" customFormat="1" ht="72">
      <c r="A19" s="267">
        <f>MAX($A$7:A18)+1</f>
        <v>12</v>
      </c>
      <c r="B19" s="283" t="s">
        <v>105</v>
      </c>
      <c r="C19" s="269"/>
      <c r="D19" s="267">
        <v>2382</v>
      </c>
      <c r="E19" s="267">
        <v>0</v>
      </c>
      <c r="F19" s="267">
        <v>0</v>
      </c>
      <c r="G19" s="270">
        <v>0</v>
      </c>
      <c r="H19" s="267">
        <v>0</v>
      </c>
      <c r="I19" s="267">
        <f t="shared" si="0"/>
        <v>2382</v>
      </c>
      <c r="J19" s="268"/>
    </row>
    <row r="20" spans="1:11" s="265" customFormat="1" ht="36">
      <c r="A20" s="267">
        <f>MAX($A$7:A19)+1</f>
        <v>13</v>
      </c>
      <c r="B20" s="283" t="s">
        <v>39</v>
      </c>
      <c r="C20" s="269"/>
      <c r="D20" s="296">
        <v>2352</v>
      </c>
      <c r="E20" s="267">
        <v>0</v>
      </c>
      <c r="F20" s="267">
        <v>0</v>
      </c>
      <c r="G20" s="270">
        <v>0</v>
      </c>
      <c r="H20" s="267">
        <v>0</v>
      </c>
      <c r="I20" s="267">
        <f t="shared" si="0"/>
        <v>2352</v>
      </c>
      <c r="J20" s="268"/>
    </row>
    <row r="21" spans="1:11" s="265" customFormat="1" ht="72">
      <c r="A21" s="267">
        <f>MAX($A$7:A20)+1</f>
        <v>14</v>
      </c>
      <c r="B21" s="283" t="s">
        <v>106</v>
      </c>
      <c r="C21" s="269"/>
      <c r="D21" s="267">
        <v>2004</v>
      </c>
      <c r="E21" s="267">
        <v>0</v>
      </c>
      <c r="F21" s="267">
        <v>0</v>
      </c>
      <c r="G21" s="270">
        <v>0</v>
      </c>
      <c r="H21" s="267">
        <v>0</v>
      </c>
      <c r="I21" s="267">
        <f t="shared" si="0"/>
        <v>2004</v>
      </c>
      <c r="J21" s="268"/>
    </row>
    <row r="22" spans="1:11" s="490" customFormat="1" ht="36">
      <c r="A22" s="471">
        <f>MAX($A$7:A21)+1</f>
        <v>15</v>
      </c>
      <c r="B22" s="488" t="s">
        <v>350</v>
      </c>
      <c r="C22" s="473"/>
      <c r="D22" s="471">
        <v>1296</v>
      </c>
      <c r="E22" s="471">
        <v>0</v>
      </c>
      <c r="F22" s="471">
        <v>0</v>
      </c>
      <c r="G22" s="474">
        <v>0</v>
      </c>
      <c r="H22" s="471">
        <v>0</v>
      </c>
      <c r="I22" s="471">
        <f t="shared" si="0"/>
        <v>1296</v>
      </c>
      <c r="J22" s="489"/>
      <c r="K22" s="490" t="s">
        <v>803</v>
      </c>
    </row>
    <row r="23" spans="1:11" s="265" customFormat="1" ht="180">
      <c r="A23" s="267">
        <f>MAX($A$7:A22)+1</f>
        <v>16</v>
      </c>
      <c r="B23" s="280" t="s">
        <v>47</v>
      </c>
      <c r="C23" s="269"/>
      <c r="D23" s="298">
        <v>4486</v>
      </c>
      <c r="E23" s="267">
        <v>0</v>
      </c>
      <c r="F23" s="267">
        <v>0</v>
      </c>
      <c r="G23" s="270">
        <v>0</v>
      </c>
      <c r="H23" s="267">
        <v>0</v>
      </c>
      <c r="I23" s="267">
        <f t="shared" si="0"/>
        <v>4486</v>
      </c>
      <c r="J23" s="268"/>
    </row>
    <row r="24" spans="1:11" s="265" customFormat="1" ht="108">
      <c r="A24" s="267">
        <f>MAX($A$7:A23)+1</f>
        <v>17</v>
      </c>
      <c r="B24" s="280" t="s">
        <v>46</v>
      </c>
      <c r="C24" s="269"/>
      <c r="D24" s="267">
        <v>0</v>
      </c>
      <c r="E24" s="267">
        <v>0</v>
      </c>
      <c r="F24" s="267">
        <v>0</v>
      </c>
      <c r="G24" s="290">
        <v>1825.2</v>
      </c>
      <c r="H24" s="267">
        <v>0</v>
      </c>
      <c r="I24" s="267">
        <f t="shared" si="0"/>
        <v>1825.2</v>
      </c>
      <c r="J24" s="268"/>
    </row>
    <row r="25" spans="1:11" s="265" customFormat="1" ht="90">
      <c r="A25" s="267">
        <f>MAX($A$7:A24)+1</f>
        <v>18</v>
      </c>
      <c r="B25" s="280" t="s">
        <v>48</v>
      </c>
      <c r="C25" s="269"/>
      <c r="D25" s="267">
        <v>0</v>
      </c>
      <c r="E25" s="267">
        <v>0</v>
      </c>
      <c r="F25" s="267">
        <v>0</v>
      </c>
      <c r="G25" s="291">
        <v>2520</v>
      </c>
      <c r="H25" s="267">
        <v>0</v>
      </c>
      <c r="I25" s="267">
        <f t="shared" si="0"/>
        <v>2520</v>
      </c>
      <c r="J25" s="268"/>
    </row>
    <row r="26" spans="1:11" s="265" customFormat="1" ht="144">
      <c r="A26" s="267">
        <f>MAX($A$7:A25)+1</f>
        <v>19</v>
      </c>
      <c r="B26" s="470" t="s">
        <v>53</v>
      </c>
      <c r="C26" s="269"/>
      <c r="D26" s="267">
        <v>3334</v>
      </c>
      <c r="E26" s="267">
        <v>0</v>
      </c>
      <c r="F26" s="267">
        <v>0</v>
      </c>
      <c r="G26" s="270">
        <v>0</v>
      </c>
      <c r="H26" s="267">
        <v>0</v>
      </c>
      <c r="I26" s="267">
        <f t="shared" si="0"/>
        <v>3334</v>
      </c>
      <c r="J26" s="268" t="s">
        <v>801</v>
      </c>
    </row>
    <row r="27" spans="1:11" s="490" customFormat="1">
      <c r="A27" s="471">
        <f>MAX($A$7:A26)+1</f>
        <v>20</v>
      </c>
      <c r="B27" s="491" t="s">
        <v>119</v>
      </c>
      <c r="C27" s="473"/>
      <c r="D27" s="471">
        <v>1274</v>
      </c>
      <c r="E27" s="471">
        <v>0</v>
      </c>
      <c r="F27" s="471">
        <v>0</v>
      </c>
      <c r="G27" s="474">
        <v>0</v>
      </c>
      <c r="H27" s="471">
        <v>0</v>
      </c>
      <c r="I27" s="471">
        <f t="shared" si="0"/>
        <v>1274</v>
      </c>
      <c r="J27" s="489"/>
    </row>
    <row r="28" spans="1:11" s="265" customFormat="1" ht="54">
      <c r="A28" s="267">
        <f>MAX($A$7:A27)+1</f>
        <v>21</v>
      </c>
      <c r="B28" s="280" t="s">
        <v>49</v>
      </c>
      <c r="C28" s="269"/>
      <c r="D28" s="295">
        <v>1628</v>
      </c>
      <c r="E28" s="267">
        <v>0</v>
      </c>
      <c r="F28" s="267">
        <v>0</v>
      </c>
      <c r="G28" s="270">
        <v>0</v>
      </c>
      <c r="H28" s="267">
        <v>0</v>
      </c>
      <c r="I28" s="267">
        <f t="shared" si="0"/>
        <v>1628</v>
      </c>
      <c r="J28" s="268"/>
    </row>
    <row r="29" spans="1:11" s="265" customFormat="1" ht="36">
      <c r="A29" s="471">
        <f>MAX($A$7:A28)+1</f>
        <v>22</v>
      </c>
      <c r="B29" s="472" t="s">
        <v>54</v>
      </c>
      <c r="C29" s="473"/>
      <c r="D29" s="471">
        <v>1213</v>
      </c>
      <c r="E29" s="471">
        <v>0</v>
      </c>
      <c r="F29" s="471">
        <v>0</v>
      </c>
      <c r="G29" s="474">
        <v>0</v>
      </c>
      <c r="H29" s="471">
        <v>0</v>
      </c>
      <c r="I29" s="471">
        <f t="shared" si="0"/>
        <v>1213</v>
      </c>
      <c r="J29" s="473"/>
    </row>
    <row r="30" spans="1:11" s="265" customFormat="1" ht="72">
      <c r="A30" s="267">
        <f>MAX($A$7:A29)+1</f>
        <v>23</v>
      </c>
      <c r="B30" s="280" t="s">
        <v>55</v>
      </c>
      <c r="C30" s="269"/>
      <c r="D30" s="296">
        <v>2575</v>
      </c>
      <c r="E30" s="267">
        <v>0</v>
      </c>
      <c r="F30" s="267">
        <v>0</v>
      </c>
      <c r="G30" s="270">
        <v>0</v>
      </c>
      <c r="H30" s="267">
        <v>0</v>
      </c>
      <c r="I30" s="267">
        <f t="shared" si="0"/>
        <v>2575</v>
      </c>
      <c r="J30" s="268"/>
    </row>
    <row r="31" spans="1:11" s="265" customFormat="1" ht="54">
      <c r="A31" s="267">
        <f>MAX($A$7:A30)+1</f>
        <v>24</v>
      </c>
      <c r="B31" s="280" t="s">
        <v>57</v>
      </c>
      <c r="C31" s="269"/>
      <c r="D31" s="295">
        <v>2090</v>
      </c>
      <c r="E31" s="267">
        <v>0</v>
      </c>
      <c r="F31" s="267">
        <v>0</v>
      </c>
      <c r="G31" s="270">
        <v>0</v>
      </c>
      <c r="H31" s="267">
        <v>0</v>
      </c>
      <c r="I31" s="267">
        <f t="shared" si="0"/>
        <v>2090</v>
      </c>
      <c r="J31" s="268"/>
    </row>
    <row r="32" spans="1:11" s="265" customFormat="1" ht="54">
      <c r="A32" s="267">
        <f>MAX($A$7:A31)+1</f>
        <v>25</v>
      </c>
      <c r="B32" s="281" t="s">
        <v>44</v>
      </c>
      <c r="C32" s="269"/>
      <c r="D32" s="267">
        <v>816</v>
      </c>
      <c r="E32" s="267">
        <v>0</v>
      </c>
      <c r="F32" s="267">
        <v>0</v>
      </c>
      <c r="G32" s="270">
        <v>0</v>
      </c>
      <c r="H32" s="267">
        <v>0</v>
      </c>
      <c r="I32" s="267">
        <f t="shared" si="0"/>
        <v>816</v>
      </c>
      <c r="J32" s="268"/>
    </row>
    <row r="33" spans="1:11" s="265" customFormat="1" ht="108">
      <c r="A33" s="267">
        <f>MAX($A$7:A32)+1</f>
        <v>26</v>
      </c>
      <c r="B33" s="278" t="s">
        <v>42</v>
      </c>
      <c r="C33" s="269"/>
      <c r="D33" s="267">
        <v>2807</v>
      </c>
      <c r="E33" s="267">
        <v>0</v>
      </c>
      <c r="F33" s="267">
        <v>0</v>
      </c>
      <c r="G33" s="270">
        <v>0</v>
      </c>
      <c r="H33" s="267">
        <v>0</v>
      </c>
      <c r="I33" s="267">
        <f t="shared" si="0"/>
        <v>2807</v>
      </c>
      <c r="J33" s="268"/>
    </row>
    <row r="34" spans="1:11" s="265" customFormat="1" ht="90">
      <c r="A34" s="267">
        <f>MAX($A$7:A33)+1</f>
        <v>27</v>
      </c>
      <c r="B34" s="283" t="s">
        <v>69</v>
      </c>
      <c r="C34" s="269"/>
      <c r="D34" s="267">
        <v>1587</v>
      </c>
      <c r="E34" s="267">
        <v>0</v>
      </c>
      <c r="F34" s="267">
        <v>0</v>
      </c>
      <c r="G34" s="270">
        <v>0</v>
      </c>
      <c r="H34" s="267">
        <v>0</v>
      </c>
      <c r="I34" s="267">
        <f t="shared" si="0"/>
        <v>1587</v>
      </c>
      <c r="J34" s="268"/>
    </row>
    <row r="35" spans="1:11" s="265" customFormat="1" ht="162">
      <c r="A35" s="267">
        <f>MAX($A$7:A34)+1</f>
        <v>28</v>
      </c>
      <c r="B35" s="278" t="s">
        <v>68</v>
      </c>
      <c r="C35" s="269"/>
      <c r="D35" s="299">
        <v>2434</v>
      </c>
      <c r="E35" s="267">
        <v>0</v>
      </c>
      <c r="F35" s="267">
        <v>0</v>
      </c>
      <c r="G35" s="270">
        <v>0</v>
      </c>
      <c r="H35" s="267">
        <v>0</v>
      </c>
      <c r="I35" s="267">
        <f t="shared" si="0"/>
        <v>2434</v>
      </c>
      <c r="J35" s="267"/>
    </row>
    <row r="36" spans="1:11" s="265" customFormat="1" ht="90">
      <c r="A36" s="267">
        <f>MAX($A$7:A35)+1</f>
        <v>29</v>
      </c>
      <c r="B36" s="275" t="s">
        <v>111</v>
      </c>
      <c r="C36" s="269"/>
      <c r="D36" s="296">
        <v>2760</v>
      </c>
      <c r="E36" s="267">
        <v>0</v>
      </c>
      <c r="F36" s="267">
        <v>0</v>
      </c>
      <c r="G36" s="270">
        <v>0</v>
      </c>
      <c r="H36" s="267">
        <v>0</v>
      </c>
      <c r="I36" s="267">
        <f t="shared" si="0"/>
        <v>2760</v>
      </c>
      <c r="J36" s="268"/>
    </row>
    <row r="37" spans="1:11" s="490" customFormat="1" ht="36">
      <c r="A37" s="471">
        <f>MAX($A$7:A36)+1</f>
        <v>30</v>
      </c>
      <c r="B37" s="488" t="s">
        <v>120</v>
      </c>
      <c r="C37" s="473"/>
      <c r="D37" s="471">
        <v>1296</v>
      </c>
      <c r="E37" s="471">
        <v>0</v>
      </c>
      <c r="F37" s="471">
        <v>0</v>
      </c>
      <c r="G37" s="474">
        <v>0</v>
      </c>
      <c r="H37" s="471">
        <v>0</v>
      </c>
      <c r="I37" s="471">
        <f t="shared" si="0"/>
        <v>1296</v>
      </c>
      <c r="J37" s="489"/>
      <c r="K37" s="490" t="s">
        <v>803</v>
      </c>
    </row>
    <row r="38" spans="1:11" s="265" customFormat="1" ht="36">
      <c r="A38" s="267">
        <f>MAX($A$7:A37)+1</f>
        <v>31</v>
      </c>
      <c r="B38" s="470" t="s">
        <v>122</v>
      </c>
      <c r="C38" s="269"/>
      <c r="D38" s="267">
        <v>3336</v>
      </c>
      <c r="E38" s="267">
        <v>0</v>
      </c>
      <c r="F38" s="267">
        <v>0</v>
      </c>
      <c r="G38" s="270">
        <v>0</v>
      </c>
      <c r="H38" s="267">
        <v>0</v>
      </c>
      <c r="I38" s="267">
        <f t="shared" si="0"/>
        <v>3336</v>
      </c>
      <c r="J38" s="267"/>
    </row>
    <row r="39" spans="1:11" s="265" customFormat="1" ht="216">
      <c r="A39" s="267">
        <f>MAX($A$7:A38)+1</f>
        <v>32</v>
      </c>
      <c r="B39" s="278" t="s">
        <v>123</v>
      </c>
      <c r="C39" s="269"/>
      <c r="D39" s="267">
        <v>4813</v>
      </c>
      <c r="E39" s="267">
        <v>0</v>
      </c>
      <c r="F39" s="267">
        <v>0</v>
      </c>
      <c r="G39" s="270">
        <v>0</v>
      </c>
      <c r="H39" s="267">
        <v>0</v>
      </c>
      <c r="I39" s="267">
        <f t="shared" si="0"/>
        <v>4813</v>
      </c>
      <c r="J39" s="268"/>
    </row>
    <row r="40" spans="1:11" s="265" customFormat="1" ht="90">
      <c r="A40" s="267">
        <f>MAX($A$7:A39)+1</f>
        <v>33</v>
      </c>
      <c r="B40" s="278" t="s">
        <v>124</v>
      </c>
      <c r="C40" s="269"/>
      <c r="D40" s="267">
        <v>3148</v>
      </c>
      <c r="E40" s="267">
        <v>0</v>
      </c>
      <c r="F40" s="267">
        <v>0</v>
      </c>
      <c r="G40" s="270">
        <v>0</v>
      </c>
      <c r="H40" s="267">
        <v>0</v>
      </c>
      <c r="I40" s="267">
        <f t="shared" si="0"/>
        <v>3148</v>
      </c>
      <c r="J40" s="267"/>
    </row>
    <row r="41" spans="1:11" s="265" customFormat="1" ht="36">
      <c r="A41" s="267">
        <f>MAX($A$7:A40)+1</f>
        <v>34</v>
      </c>
      <c r="B41" s="278" t="s">
        <v>71</v>
      </c>
      <c r="C41" s="269"/>
      <c r="D41" s="267">
        <v>2418</v>
      </c>
      <c r="E41" s="267">
        <v>0</v>
      </c>
      <c r="F41" s="267">
        <v>0</v>
      </c>
      <c r="G41" s="270">
        <v>0</v>
      </c>
      <c r="H41" s="267">
        <v>0</v>
      </c>
      <c r="I41" s="267">
        <f t="shared" si="0"/>
        <v>2418</v>
      </c>
      <c r="J41" s="268"/>
    </row>
    <row r="42" spans="1:11" s="265" customFormat="1" ht="198">
      <c r="A42" s="267">
        <f>MAX($A$7:A41)+1</f>
        <v>35</v>
      </c>
      <c r="B42" s="275" t="s">
        <v>107</v>
      </c>
      <c r="C42" s="269"/>
      <c r="D42" s="267">
        <v>2208</v>
      </c>
      <c r="E42" s="267">
        <v>0</v>
      </c>
      <c r="F42" s="267">
        <v>0</v>
      </c>
      <c r="G42" s="270">
        <v>0</v>
      </c>
      <c r="H42" s="267">
        <v>0</v>
      </c>
      <c r="I42" s="267">
        <f t="shared" si="0"/>
        <v>2208</v>
      </c>
      <c r="J42" s="268"/>
    </row>
    <row r="43" spans="1:11" s="265" customFormat="1" ht="72">
      <c r="A43" s="267">
        <f>MAX($A$7:A42)+1</f>
        <v>36</v>
      </c>
      <c r="B43" s="275" t="s">
        <v>73</v>
      </c>
      <c r="C43" s="269"/>
      <c r="D43" s="267">
        <v>1608</v>
      </c>
      <c r="E43" s="267">
        <v>0</v>
      </c>
      <c r="F43" s="267">
        <v>0</v>
      </c>
      <c r="G43" s="270">
        <v>0</v>
      </c>
      <c r="H43" s="267">
        <v>0</v>
      </c>
      <c r="I43" s="267">
        <f t="shared" si="0"/>
        <v>1608</v>
      </c>
      <c r="J43" s="268"/>
    </row>
    <row r="44" spans="1:11" s="265" customFormat="1" ht="126">
      <c r="A44" s="267">
        <f>MAX($A$7:A43)+1</f>
        <v>37</v>
      </c>
      <c r="B44" s="275" t="s">
        <v>75</v>
      </c>
      <c r="C44" s="269"/>
      <c r="D44" s="267">
        <v>4152</v>
      </c>
      <c r="E44" s="267">
        <v>0</v>
      </c>
      <c r="F44" s="267">
        <v>0</v>
      </c>
      <c r="G44" s="270">
        <v>0</v>
      </c>
      <c r="H44" s="267">
        <v>0</v>
      </c>
      <c r="I44" s="267">
        <f t="shared" si="0"/>
        <v>4152</v>
      </c>
      <c r="J44" s="267"/>
    </row>
    <row r="45" spans="1:11" s="265" customFormat="1" ht="36">
      <c r="A45" s="267">
        <f>MAX($A$7:A44)+1</f>
        <v>38</v>
      </c>
      <c r="B45" s="283" t="s">
        <v>76</v>
      </c>
      <c r="C45" s="269"/>
      <c r="D45" s="533">
        <v>1555</v>
      </c>
      <c r="E45" s="267">
        <v>0</v>
      </c>
      <c r="F45" s="267">
        <v>0</v>
      </c>
      <c r="G45" s="270">
        <v>0</v>
      </c>
      <c r="H45" s="267">
        <v>0</v>
      </c>
      <c r="I45" s="267">
        <f t="shared" si="0"/>
        <v>1555</v>
      </c>
      <c r="J45" s="268"/>
    </row>
    <row r="46" spans="1:11" s="265" customFormat="1" ht="288">
      <c r="A46" s="267">
        <f>MAX($A$7:A45)+1</f>
        <v>39</v>
      </c>
      <c r="B46" s="281" t="s">
        <v>77</v>
      </c>
      <c r="C46" s="269"/>
      <c r="D46" s="267">
        <v>1824</v>
      </c>
      <c r="E46" s="267">
        <v>0</v>
      </c>
      <c r="F46" s="267">
        <v>0</v>
      </c>
      <c r="G46" s="270">
        <v>0</v>
      </c>
      <c r="H46" s="267">
        <v>0</v>
      </c>
      <c r="I46" s="267">
        <f t="shared" si="0"/>
        <v>1824</v>
      </c>
      <c r="J46" s="268"/>
    </row>
    <row r="47" spans="1:11" s="265" customFormat="1" ht="72">
      <c r="A47" s="267">
        <f>MAX($A$7:A46)+1</f>
        <v>40</v>
      </c>
      <c r="B47" s="281" t="s">
        <v>86</v>
      </c>
      <c r="C47" s="269"/>
      <c r="D47" s="267">
        <v>2352</v>
      </c>
      <c r="E47" s="267">
        <v>0</v>
      </c>
      <c r="F47" s="267">
        <v>0</v>
      </c>
      <c r="G47" s="270">
        <v>0</v>
      </c>
      <c r="H47" s="267">
        <v>0</v>
      </c>
      <c r="I47" s="267">
        <f t="shared" si="0"/>
        <v>2352</v>
      </c>
      <c r="J47" s="268"/>
    </row>
    <row r="48" spans="1:11" s="265" customFormat="1" ht="198">
      <c r="A48" s="267">
        <f>MAX($A$7:A47)+1</f>
        <v>41</v>
      </c>
      <c r="B48" s="277" t="s">
        <v>88</v>
      </c>
      <c r="C48" s="269"/>
      <c r="D48" s="267">
        <v>2528</v>
      </c>
      <c r="E48" s="267">
        <v>0</v>
      </c>
      <c r="F48" s="267">
        <v>0</v>
      </c>
      <c r="G48" s="270">
        <v>0</v>
      </c>
      <c r="H48" s="267">
        <v>0</v>
      </c>
      <c r="I48" s="267">
        <f t="shared" si="0"/>
        <v>2528</v>
      </c>
      <c r="J48" s="268"/>
    </row>
    <row r="49" spans="1:10" s="265" customFormat="1" ht="54">
      <c r="A49" s="267">
        <f>MAX($A$7:A48)+1</f>
        <v>42</v>
      </c>
      <c r="B49" s="281" t="s">
        <v>90</v>
      </c>
      <c r="C49" s="269"/>
      <c r="D49" s="267">
        <v>1824</v>
      </c>
      <c r="E49" s="267">
        <v>0</v>
      </c>
      <c r="F49" s="267">
        <v>0</v>
      </c>
      <c r="G49" s="270">
        <v>0</v>
      </c>
      <c r="H49" s="267">
        <v>0</v>
      </c>
      <c r="I49" s="267">
        <f t="shared" si="0"/>
        <v>1824</v>
      </c>
      <c r="J49" s="268"/>
    </row>
    <row r="50" spans="1:10" s="265" customFormat="1" ht="180">
      <c r="A50" s="267">
        <f>MAX($A$7:A49)+1</f>
        <v>43</v>
      </c>
      <c r="B50" s="276" t="s">
        <v>93</v>
      </c>
      <c r="C50" s="269"/>
      <c r="D50" s="267">
        <v>2976</v>
      </c>
      <c r="E50" s="267">
        <v>0</v>
      </c>
      <c r="F50" s="267">
        <v>0</v>
      </c>
      <c r="G50" s="270">
        <v>0</v>
      </c>
      <c r="H50" s="267">
        <v>0</v>
      </c>
      <c r="I50" s="267">
        <f t="shared" si="0"/>
        <v>2976</v>
      </c>
      <c r="J50" s="268"/>
    </row>
    <row r="51" spans="1:10" s="265" customFormat="1" ht="54">
      <c r="A51" s="471">
        <f>MAX($A$7:A50)+1</f>
        <v>44</v>
      </c>
      <c r="B51" s="531" t="s">
        <v>97</v>
      </c>
      <c r="C51" s="473"/>
      <c r="D51" s="532">
        <f>180+192+264+240+264+336</f>
        <v>1476</v>
      </c>
      <c r="E51" s="471">
        <v>0</v>
      </c>
      <c r="F51" s="471">
        <v>0</v>
      </c>
      <c r="G51" s="474">
        <v>0</v>
      </c>
      <c r="H51" s="471">
        <v>0</v>
      </c>
      <c r="I51" s="471">
        <f t="shared" si="0"/>
        <v>1476</v>
      </c>
      <c r="J51" s="267"/>
    </row>
    <row r="52" spans="1:10" s="265" customFormat="1" ht="36">
      <c r="A52" s="292">
        <f>MAX($A$7:A51)+1</f>
        <v>45</v>
      </c>
      <c r="B52" s="294" t="s">
        <v>84</v>
      </c>
      <c r="C52" s="284"/>
      <c r="D52" s="292">
        <v>0</v>
      </c>
      <c r="E52" s="292">
        <v>0</v>
      </c>
      <c r="F52" s="292">
        <v>0</v>
      </c>
      <c r="G52" s="293">
        <v>0</v>
      </c>
      <c r="H52" s="292">
        <v>0</v>
      </c>
      <c r="I52" s="292">
        <f t="shared" si="0"/>
        <v>0</v>
      </c>
      <c r="J52" s="268"/>
    </row>
    <row r="53" spans="1:10" s="265" customFormat="1" ht="36">
      <c r="A53" s="267">
        <f>MAX($A$7:A52)+1</f>
        <v>46</v>
      </c>
      <c r="B53" s="283" t="s">
        <v>85</v>
      </c>
      <c r="C53" s="269"/>
      <c r="D53" s="267">
        <v>684</v>
      </c>
      <c r="E53" s="267">
        <v>0</v>
      </c>
      <c r="F53" s="267">
        <v>0</v>
      </c>
      <c r="G53" s="270">
        <v>0</v>
      </c>
      <c r="H53" s="267">
        <v>0</v>
      </c>
      <c r="I53" s="267">
        <f t="shared" si="0"/>
        <v>684</v>
      </c>
      <c r="J53" s="267"/>
    </row>
    <row r="54" spans="1:10" s="265" customFormat="1" ht="36">
      <c r="A54" s="267">
        <f>MAX($A$7:A53)+1</f>
        <v>47</v>
      </c>
      <c r="B54" s="283" t="s">
        <v>95</v>
      </c>
      <c r="C54" s="269"/>
      <c r="D54" s="300">
        <v>1440</v>
      </c>
      <c r="E54" s="267">
        <v>0</v>
      </c>
      <c r="F54" s="267">
        <v>0</v>
      </c>
      <c r="G54" s="270">
        <v>0</v>
      </c>
      <c r="H54" s="267">
        <v>0</v>
      </c>
      <c r="I54" s="267">
        <f t="shared" si="0"/>
        <v>1440</v>
      </c>
      <c r="J54" s="267"/>
    </row>
    <row r="55" spans="1:10" s="265" customFormat="1" ht="36">
      <c r="A55" s="267">
        <f>MAX($A$7:A54)+1</f>
        <v>48</v>
      </c>
      <c r="B55" s="275" t="s">
        <v>96</v>
      </c>
      <c r="C55" s="269"/>
      <c r="D55" s="130">
        <f>4950-2060-610</f>
        <v>2280</v>
      </c>
      <c r="E55" s="267">
        <v>0</v>
      </c>
      <c r="F55" s="267">
        <v>0</v>
      </c>
      <c r="G55" s="270">
        <v>0</v>
      </c>
      <c r="H55" s="267">
        <v>0</v>
      </c>
      <c r="I55" s="267">
        <f t="shared" si="0"/>
        <v>2280</v>
      </c>
      <c r="J55" s="267"/>
    </row>
    <row r="56" spans="1:10" s="265" customFormat="1" ht="72">
      <c r="A56" s="267">
        <f>MAX($A$7:A55)+1</f>
        <v>49</v>
      </c>
      <c r="B56" s="283" t="s">
        <v>112</v>
      </c>
      <c r="C56" s="269"/>
      <c r="D56" s="301">
        <v>3203</v>
      </c>
      <c r="E56" s="267">
        <v>0</v>
      </c>
      <c r="F56" s="267">
        <v>0</v>
      </c>
      <c r="G56" s="270">
        <v>0</v>
      </c>
      <c r="H56" s="267">
        <v>0</v>
      </c>
      <c r="I56" s="267">
        <f t="shared" si="0"/>
        <v>3203</v>
      </c>
      <c r="J56" s="267"/>
    </row>
    <row r="57" spans="1:10" s="265" customFormat="1" ht="90">
      <c r="A57" s="267">
        <f>MAX($A$7:A56)+1</f>
        <v>50</v>
      </c>
      <c r="B57" s="280" t="s">
        <v>113</v>
      </c>
      <c r="C57" s="269"/>
      <c r="D57" s="267">
        <v>4158</v>
      </c>
      <c r="E57" s="267">
        <v>0</v>
      </c>
      <c r="F57" s="267">
        <v>0</v>
      </c>
      <c r="G57" s="270">
        <v>0</v>
      </c>
      <c r="H57" s="267">
        <v>0</v>
      </c>
      <c r="I57" s="267">
        <f t="shared" si="0"/>
        <v>4158</v>
      </c>
      <c r="J57" s="268"/>
    </row>
    <row r="58" spans="1:10" s="265" customFormat="1" ht="72">
      <c r="A58" s="267">
        <f>MAX($A$7:A57)+1</f>
        <v>51</v>
      </c>
      <c r="B58" s="278" t="s">
        <v>114</v>
      </c>
      <c r="C58" s="269"/>
      <c r="D58" s="267">
        <v>2928</v>
      </c>
      <c r="E58" s="267">
        <v>0</v>
      </c>
      <c r="F58" s="267">
        <v>0</v>
      </c>
      <c r="G58" s="270">
        <v>0</v>
      </c>
      <c r="H58" s="267">
        <v>0</v>
      </c>
      <c r="I58" s="267">
        <f t="shared" si="0"/>
        <v>2928</v>
      </c>
      <c r="J58" s="268"/>
    </row>
    <row r="59" spans="1:10" s="265" customFormat="1" ht="90">
      <c r="A59" s="267">
        <f>MAX($A$7:A58)+1</f>
        <v>52</v>
      </c>
      <c r="B59" s="280" t="s">
        <v>115</v>
      </c>
      <c r="C59" s="269"/>
      <c r="D59" s="267">
        <v>2606</v>
      </c>
      <c r="E59" s="267">
        <v>0</v>
      </c>
      <c r="F59" s="267">
        <v>0</v>
      </c>
      <c r="G59" s="270">
        <v>0</v>
      </c>
      <c r="H59" s="267">
        <v>0</v>
      </c>
      <c r="I59" s="267">
        <f t="shared" si="0"/>
        <v>2606</v>
      </c>
      <c r="J59" s="268"/>
    </row>
    <row r="60" spans="1:10" s="265" customFormat="1" ht="90">
      <c r="A60" s="267">
        <f>MAX($A$7:A59)+1</f>
        <v>53</v>
      </c>
      <c r="B60" s="286" t="s">
        <v>116</v>
      </c>
      <c r="C60" s="269"/>
      <c r="D60" s="267">
        <v>2138</v>
      </c>
      <c r="E60" s="267">
        <v>0</v>
      </c>
      <c r="F60" s="267">
        <v>0</v>
      </c>
      <c r="G60" s="270">
        <v>0</v>
      </c>
      <c r="H60" s="267">
        <v>0</v>
      </c>
      <c r="I60" s="267">
        <f t="shared" si="0"/>
        <v>2138</v>
      </c>
      <c r="J60" s="268"/>
    </row>
    <row r="61" spans="1:10" ht="72">
      <c r="A61" s="267">
        <f>MAX($A$7:A60)+1</f>
        <v>54</v>
      </c>
      <c r="B61" s="534" t="s">
        <v>117</v>
      </c>
      <c r="C61" s="269"/>
      <c r="D61" s="267">
        <v>2568</v>
      </c>
      <c r="E61" s="267">
        <v>0</v>
      </c>
      <c r="F61" s="267">
        <v>0</v>
      </c>
      <c r="G61" s="270">
        <v>0</v>
      </c>
      <c r="H61" s="267">
        <v>0</v>
      </c>
      <c r="I61" s="267">
        <f t="shared" si="0"/>
        <v>2568</v>
      </c>
      <c r="J61" s="268"/>
    </row>
    <row r="62" spans="1:10" ht="22.75" customHeight="1">
      <c r="A62" s="1053" t="s">
        <v>345</v>
      </c>
      <c r="B62" s="1053"/>
      <c r="C62" s="1053"/>
      <c r="D62" s="1053" t="s">
        <v>346</v>
      </c>
      <c r="E62" s="1053"/>
      <c r="F62" s="1053"/>
      <c r="G62" s="272"/>
      <c r="H62" s="1053" t="s">
        <v>347</v>
      </c>
      <c r="I62" s="1053"/>
      <c r="J62" s="1053"/>
    </row>
    <row r="63" spans="1:10" ht="22.75" customHeight="1">
      <c r="A63" s="274"/>
      <c r="B63" s="1052" t="s">
        <v>348</v>
      </c>
      <c r="C63" s="1052"/>
      <c r="D63" s="1052"/>
      <c r="E63" s="1052"/>
      <c r="F63" s="1052"/>
      <c r="G63" s="1052"/>
      <c r="H63" s="1052"/>
      <c r="I63" s="1052"/>
      <c r="J63" s="1052"/>
    </row>
    <row r="70" ht="55.75" customHeight="1"/>
  </sheetData>
  <autoFilter ref="A7:J63"/>
  <mergeCells count="17">
    <mergeCell ref="B63:J63"/>
    <mergeCell ref="A4:A6"/>
    <mergeCell ref="A62:C62"/>
    <mergeCell ref="D62:F62"/>
    <mergeCell ref="H62:J62"/>
    <mergeCell ref="D5:D6"/>
    <mergeCell ref="E5:E6"/>
    <mergeCell ref="F5:F6"/>
    <mergeCell ref="G5:G6"/>
    <mergeCell ref="H5:H6"/>
    <mergeCell ref="A1:J1"/>
    <mergeCell ref="A2:J2"/>
    <mergeCell ref="B4:B6"/>
    <mergeCell ref="C4:C6"/>
    <mergeCell ref="D4:H4"/>
    <mergeCell ref="I4:I6"/>
    <mergeCell ref="J4:J6"/>
  </mergeCells>
  <conditionalFormatting sqref="B3:B4">
    <cfRule type="duplicateValues" dxfId="18" priority="42" stopIfTrue="1"/>
  </conditionalFormatting>
  <conditionalFormatting sqref="B10">
    <cfRule type="duplicateValues" dxfId="17" priority="13" stopIfTrue="1"/>
  </conditionalFormatting>
  <conditionalFormatting sqref="B11">
    <cfRule type="duplicateValues" dxfId="16" priority="12" stopIfTrue="1"/>
  </conditionalFormatting>
  <conditionalFormatting sqref="B12">
    <cfRule type="duplicateValues" dxfId="15" priority="11" stopIfTrue="1"/>
  </conditionalFormatting>
  <conditionalFormatting sqref="B27">
    <cfRule type="duplicateValues" dxfId="14" priority="10" stopIfTrue="1"/>
  </conditionalFormatting>
  <conditionalFormatting sqref="B43">
    <cfRule type="duplicateValues" dxfId="13" priority="8" stopIfTrue="1"/>
  </conditionalFormatting>
  <conditionalFormatting sqref="B45">
    <cfRule type="duplicateValues" dxfId="12" priority="9" stopIfTrue="1"/>
  </conditionalFormatting>
  <conditionalFormatting sqref="B48">
    <cfRule type="duplicateValues" dxfId="11" priority="7" stopIfTrue="1"/>
  </conditionalFormatting>
  <conditionalFormatting sqref="B50">
    <cfRule type="duplicateValues" dxfId="10" priority="6" stopIfTrue="1"/>
  </conditionalFormatting>
  <conditionalFormatting sqref="B54">
    <cfRule type="duplicateValues" dxfId="9" priority="5" stopIfTrue="1"/>
  </conditionalFormatting>
  <conditionalFormatting sqref="B55">
    <cfRule type="duplicateValues" dxfId="8" priority="4" stopIfTrue="1"/>
  </conditionalFormatting>
  <conditionalFormatting sqref="B56">
    <cfRule type="duplicateValues" dxfId="7" priority="3" stopIfTrue="1"/>
  </conditionalFormatting>
  <conditionalFormatting sqref="B58">
    <cfRule type="duplicateValues" dxfId="6" priority="2" stopIfTrue="1"/>
  </conditionalFormatting>
  <conditionalFormatting sqref="B60:B61">
    <cfRule type="duplicateValues" dxfId="5"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topLeftCell="A28" workbookViewId="0">
      <selection activeCell="D39" sqref="D39"/>
    </sheetView>
  </sheetViews>
  <sheetFormatPr defaultColWidth="8.69140625" defaultRowHeight="15.5"/>
  <cols>
    <col min="1" max="1" width="6.15234375" style="175" customWidth="1"/>
    <col min="2" max="2" width="17" style="175" bestFit="1" customWidth="1"/>
    <col min="3" max="3" width="16.4609375" style="175" bestFit="1" customWidth="1"/>
    <col min="4" max="4" width="18.69140625" style="175" bestFit="1" customWidth="1"/>
    <col min="5" max="5" width="14.53515625" style="175" customWidth="1"/>
    <col min="6" max="6" width="14.53515625" style="326" customWidth="1"/>
    <col min="7" max="7" width="14.53515625" style="184" customWidth="1"/>
    <col min="8" max="9" width="14.53515625" style="175" customWidth="1"/>
    <col min="10" max="16384" width="8.69140625" style="175"/>
  </cols>
  <sheetData>
    <row r="1" spans="1:9" ht="45.65" customHeight="1">
      <c r="A1" s="1057" t="s">
        <v>138</v>
      </c>
      <c r="B1" s="1057"/>
      <c r="C1" s="1057"/>
      <c r="D1" s="1057"/>
      <c r="E1" s="1057"/>
      <c r="F1" s="1057"/>
      <c r="G1" s="1057"/>
      <c r="H1" s="1057"/>
      <c r="I1" s="1057"/>
    </row>
    <row r="2" spans="1:9" ht="74.400000000000006" customHeight="1">
      <c r="A2" s="176" t="s">
        <v>0</v>
      </c>
      <c r="B2" s="177" t="s">
        <v>130</v>
      </c>
      <c r="C2" s="178" t="s">
        <v>131</v>
      </c>
      <c r="D2" s="178" t="s">
        <v>132</v>
      </c>
      <c r="E2" s="177" t="s">
        <v>133</v>
      </c>
      <c r="F2" s="310" t="s">
        <v>134</v>
      </c>
      <c r="G2" s="178" t="s">
        <v>135</v>
      </c>
      <c r="H2" s="178" t="s">
        <v>136</v>
      </c>
      <c r="I2" s="178" t="s">
        <v>137</v>
      </c>
    </row>
    <row r="3" spans="1:9">
      <c r="A3" s="952">
        <v>1</v>
      </c>
      <c r="B3" s="154" t="s">
        <v>167</v>
      </c>
      <c r="C3" s="154"/>
      <c r="D3" s="155"/>
      <c r="E3" s="147" t="s">
        <v>140</v>
      </c>
      <c r="F3" s="314" t="s">
        <v>168</v>
      </c>
      <c r="G3" s="166" t="s">
        <v>142</v>
      </c>
      <c r="H3" s="992">
        <v>4</v>
      </c>
      <c r="I3" s="157"/>
    </row>
    <row r="4" spans="1:9">
      <c r="A4" s="1056"/>
      <c r="B4" s="158"/>
      <c r="C4" s="159" t="s">
        <v>169</v>
      </c>
      <c r="D4" s="159"/>
      <c r="E4" s="150" t="s">
        <v>140</v>
      </c>
      <c r="F4" s="315" t="s">
        <v>170</v>
      </c>
      <c r="G4" s="167" t="s">
        <v>145</v>
      </c>
      <c r="H4" s="981"/>
      <c r="I4" s="168"/>
    </row>
    <row r="5" spans="1:9">
      <c r="A5" s="1056"/>
      <c r="B5" s="158"/>
      <c r="C5" s="158"/>
      <c r="D5" s="159" t="s">
        <v>171</v>
      </c>
      <c r="E5" s="150" t="s">
        <v>140</v>
      </c>
      <c r="F5" s="315" t="s">
        <v>172</v>
      </c>
      <c r="G5" s="167" t="s">
        <v>148</v>
      </c>
      <c r="H5" s="981"/>
      <c r="I5" s="168"/>
    </row>
    <row r="6" spans="1:9">
      <c r="A6" s="1028"/>
      <c r="B6" s="163"/>
      <c r="C6" s="163"/>
      <c r="D6" s="164" t="s">
        <v>173</v>
      </c>
      <c r="E6" s="153" t="s">
        <v>140</v>
      </c>
      <c r="F6" s="316" t="s">
        <v>174</v>
      </c>
      <c r="G6" s="169" t="s">
        <v>148</v>
      </c>
      <c r="H6" s="982"/>
      <c r="I6" s="165"/>
    </row>
    <row r="7" spans="1:9">
      <c r="A7" s="1058">
        <v>2</v>
      </c>
      <c r="B7" s="146" t="s">
        <v>139</v>
      </c>
      <c r="C7" s="146"/>
      <c r="D7" s="146"/>
      <c r="E7" s="147" t="s">
        <v>140</v>
      </c>
      <c r="F7" s="311" t="s">
        <v>141</v>
      </c>
      <c r="G7" s="148" t="s">
        <v>142</v>
      </c>
      <c r="H7" s="1031">
        <v>3</v>
      </c>
      <c r="I7" s="146"/>
    </row>
    <row r="8" spans="1:9">
      <c r="A8" s="1059"/>
      <c r="B8" s="149"/>
      <c r="C8" s="149" t="s">
        <v>143</v>
      </c>
      <c r="D8" s="149"/>
      <c r="E8" s="150" t="s">
        <v>140</v>
      </c>
      <c r="F8" s="312" t="s">
        <v>144</v>
      </c>
      <c r="G8" s="151" t="s">
        <v>145</v>
      </c>
      <c r="H8" s="1032"/>
      <c r="I8" s="149"/>
    </row>
    <row r="9" spans="1:9">
      <c r="A9" s="1060"/>
      <c r="B9" s="152"/>
      <c r="C9" s="152"/>
      <c r="D9" s="152" t="s">
        <v>146</v>
      </c>
      <c r="E9" s="153" t="s">
        <v>140</v>
      </c>
      <c r="F9" s="313" t="s">
        <v>147</v>
      </c>
      <c r="G9" s="174" t="s">
        <v>148</v>
      </c>
      <c r="H9" s="1033"/>
      <c r="I9" s="152"/>
    </row>
    <row r="10" spans="1:9">
      <c r="A10" s="952">
        <f>MAX($A$2:A9)+1</f>
        <v>3</v>
      </c>
      <c r="B10" s="154" t="s">
        <v>149</v>
      </c>
      <c r="C10" s="155"/>
      <c r="D10" s="155"/>
      <c r="E10" s="156" t="s">
        <v>140</v>
      </c>
      <c r="F10" s="314" t="s">
        <v>150</v>
      </c>
      <c r="G10" s="148" t="s">
        <v>151</v>
      </c>
      <c r="H10" s="1029">
        <v>7</v>
      </c>
      <c r="I10" s="157"/>
    </row>
    <row r="11" spans="1:9">
      <c r="A11" s="953"/>
      <c r="B11" s="158"/>
      <c r="C11" s="159" t="s">
        <v>152</v>
      </c>
      <c r="D11" s="159"/>
      <c r="E11" s="160" t="s">
        <v>140</v>
      </c>
      <c r="F11" s="315" t="s">
        <v>153</v>
      </c>
      <c r="G11" s="151" t="s">
        <v>145</v>
      </c>
      <c r="H11" s="984"/>
      <c r="I11" s="161"/>
    </row>
    <row r="12" spans="1:9">
      <c r="A12" s="953"/>
      <c r="B12" s="158"/>
      <c r="C12" s="159" t="s">
        <v>154</v>
      </c>
      <c r="D12" s="159"/>
      <c r="E12" s="160" t="s">
        <v>140</v>
      </c>
      <c r="F12" s="315" t="s">
        <v>155</v>
      </c>
      <c r="G12" s="151" t="s">
        <v>156</v>
      </c>
      <c r="H12" s="984"/>
      <c r="I12" s="161"/>
    </row>
    <row r="13" spans="1:9">
      <c r="A13" s="1027"/>
      <c r="B13" s="158"/>
      <c r="C13" s="159" t="s">
        <v>157</v>
      </c>
      <c r="D13" s="159"/>
      <c r="E13" s="160" t="s">
        <v>140</v>
      </c>
      <c r="F13" s="315" t="s">
        <v>158</v>
      </c>
      <c r="G13" s="151" t="s">
        <v>156</v>
      </c>
      <c r="H13" s="984"/>
      <c r="I13" s="162"/>
    </row>
    <row r="14" spans="1:9">
      <c r="A14" s="1027"/>
      <c r="B14" s="158"/>
      <c r="C14" s="159"/>
      <c r="D14" s="159" t="s">
        <v>159</v>
      </c>
      <c r="E14" s="160" t="s">
        <v>140</v>
      </c>
      <c r="F14" s="315" t="s">
        <v>160</v>
      </c>
      <c r="G14" s="151" t="s">
        <v>161</v>
      </c>
      <c r="H14" s="984"/>
      <c r="I14" s="162"/>
    </row>
    <row r="15" spans="1:9">
      <c r="A15" s="1027"/>
      <c r="B15" s="158"/>
      <c r="C15" s="159"/>
      <c r="D15" s="159" t="s">
        <v>162</v>
      </c>
      <c r="E15" s="160" t="s">
        <v>140</v>
      </c>
      <c r="F15" s="315" t="s">
        <v>163</v>
      </c>
      <c r="G15" s="151" t="s">
        <v>164</v>
      </c>
      <c r="H15" s="984"/>
      <c r="I15" s="162"/>
    </row>
    <row r="16" spans="1:9">
      <c r="A16" s="1028"/>
      <c r="B16" s="163"/>
      <c r="C16" s="164"/>
      <c r="D16" s="164" t="s">
        <v>165</v>
      </c>
      <c r="E16" s="160" t="s">
        <v>140</v>
      </c>
      <c r="F16" s="316" t="s">
        <v>166</v>
      </c>
      <c r="G16" s="151" t="s">
        <v>164</v>
      </c>
      <c r="H16" s="985"/>
      <c r="I16" s="165"/>
    </row>
    <row r="17" spans="1:9">
      <c r="A17" s="1038">
        <f>MAX($A$2:A16)+1</f>
        <v>4</v>
      </c>
      <c r="B17" s="154" t="s">
        <v>175</v>
      </c>
      <c r="C17" s="155"/>
      <c r="D17" s="155"/>
      <c r="E17" s="153" t="s">
        <v>140</v>
      </c>
      <c r="F17" s="314" t="s">
        <v>176</v>
      </c>
      <c r="G17" s="166" t="s">
        <v>142</v>
      </c>
      <c r="H17" s="1029">
        <v>9</v>
      </c>
      <c r="I17" s="170"/>
    </row>
    <row r="18" spans="1:9">
      <c r="A18" s="1039"/>
      <c r="B18" s="158"/>
      <c r="C18" s="171" t="s">
        <v>177</v>
      </c>
      <c r="D18" s="159"/>
      <c r="E18" s="153" t="s">
        <v>140</v>
      </c>
      <c r="F18" s="312" t="s">
        <v>178</v>
      </c>
      <c r="G18" s="167" t="s">
        <v>179</v>
      </c>
      <c r="H18" s="984"/>
      <c r="I18" s="170"/>
    </row>
    <row r="19" spans="1:9">
      <c r="A19" s="1039"/>
      <c r="B19" s="158"/>
      <c r="C19" s="171" t="s">
        <v>180</v>
      </c>
      <c r="D19" s="159"/>
      <c r="E19" s="153" t="s">
        <v>140</v>
      </c>
      <c r="F19" s="312" t="s">
        <v>181</v>
      </c>
      <c r="G19" s="167" t="s">
        <v>182</v>
      </c>
      <c r="H19" s="984"/>
      <c r="I19" s="170"/>
    </row>
    <row r="20" spans="1:9">
      <c r="A20" s="1039"/>
      <c r="B20" s="158"/>
      <c r="C20" s="159" t="s">
        <v>183</v>
      </c>
      <c r="D20" s="159"/>
      <c r="E20" s="153" t="s">
        <v>140</v>
      </c>
      <c r="F20" s="315" t="s">
        <v>184</v>
      </c>
      <c r="G20" s="167" t="s">
        <v>185</v>
      </c>
      <c r="H20" s="984"/>
      <c r="I20" s="170"/>
    </row>
    <row r="21" spans="1:9">
      <c r="A21" s="1039"/>
      <c r="B21" s="158"/>
      <c r="C21" s="159" t="s">
        <v>186</v>
      </c>
      <c r="D21" s="159"/>
      <c r="E21" s="153" t="s">
        <v>140</v>
      </c>
      <c r="F21" s="315" t="s">
        <v>187</v>
      </c>
      <c r="G21" s="167" t="s">
        <v>188</v>
      </c>
      <c r="H21" s="984"/>
      <c r="I21" s="170"/>
    </row>
    <row r="22" spans="1:9">
      <c r="A22" s="1039"/>
      <c r="B22" s="158"/>
      <c r="C22" s="159"/>
      <c r="D22" s="158" t="s">
        <v>189</v>
      </c>
      <c r="E22" s="153" t="s">
        <v>140</v>
      </c>
      <c r="F22" s="315" t="s">
        <v>190</v>
      </c>
      <c r="G22" s="167" t="s">
        <v>145</v>
      </c>
      <c r="H22" s="984"/>
      <c r="I22" s="172"/>
    </row>
    <row r="23" spans="1:9">
      <c r="A23" s="1039"/>
      <c r="B23" s="158"/>
      <c r="C23" s="159"/>
      <c r="D23" s="159" t="s">
        <v>191</v>
      </c>
      <c r="E23" s="153" t="s">
        <v>140</v>
      </c>
      <c r="F23" s="315" t="s">
        <v>192</v>
      </c>
      <c r="G23" s="167" t="s">
        <v>148</v>
      </c>
      <c r="H23" s="984"/>
      <c r="I23" s="172"/>
    </row>
    <row r="24" spans="1:9">
      <c r="A24" s="1039"/>
      <c r="B24" s="158"/>
      <c r="C24" s="159"/>
      <c r="D24" s="159" t="s">
        <v>193</v>
      </c>
      <c r="E24" s="153" t="s">
        <v>140</v>
      </c>
      <c r="F24" s="315" t="s">
        <v>194</v>
      </c>
      <c r="G24" s="167" t="s">
        <v>148</v>
      </c>
      <c r="H24" s="984"/>
      <c r="I24" s="172"/>
    </row>
    <row r="25" spans="1:9">
      <c r="A25" s="1040"/>
      <c r="B25" s="163"/>
      <c r="C25" s="164"/>
      <c r="D25" s="164" t="s">
        <v>195</v>
      </c>
      <c r="E25" s="153" t="s">
        <v>140</v>
      </c>
      <c r="F25" s="316" t="s">
        <v>196</v>
      </c>
      <c r="G25" s="169" t="s">
        <v>148</v>
      </c>
      <c r="H25" s="985"/>
      <c r="I25" s="173"/>
    </row>
    <row r="26" spans="1:9">
      <c r="A26" s="952">
        <f>MAX($A$2:A25)+1</f>
        <v>5</v>
      </c>
      <c r="B26" s="155" t="s">
        <v>197</v>
      </c>
      <c r="C26" s="155"/>
      <c r="D26" s="155"/>
      <c r="E26" s="156" t="s">
        <v>140</v>
      </c>
      <c r="F26" s="314" t="s">
        <v>198</v>
      </c>
      <c r="G26" s="166" t="s">
        <v>142</v>
      </c>
      <c r="H26" s="1035">
        <v>6</v>
      </c>
      <c r="I26" s="1061"/>
    </row>
    <row r="27" spans="1:9">
      <c r="A27" s="953"/>
      <c r="B27" s="158"/>
      <c r="C27" s="159" t="s">
        <v>199</v>
      </c>
      <c r="D27" s="159"/>
      <c r="E27" s="160" t="s">
        <v>140</v>
      </c>
      <c r="F27" s="315" t="s">
        <v>200</v>
      </c>
      <c r="G27" s="167" t="s">
        <v>145</v>
      </c>
      <c r="H27" s="989"/>
      <c r="I27" s="1062"/>
    </row>
    <row r="28" spans="1:9">
      <c r="A28" s="953"/>
      <c r="B28" s="158"/>
      <c r="C28" s="159" t="s">
        <v>201</v>
      </c>
      <c r="D28" s="159"/>
      <c r="E28" s="160" t="s">
        <v>140</v>
      </c>
      <c r="F28" s="315" t="s">
        <v>202</v>
      </c>
      <c r="G28" s="167" t="s">
        <v>148</v>
      </c>
      <c r="H28" s="989"/>
      <c r="I28" s="1062"/>
    </row>
    <row r="29" spans="1:9">
      <c r="A29" s="1027"/>
      <c r="B29" s="158"/>
      <c r="C29" s="159" t="s">
        <v>203</v>
      </c>
      <c r="D29" s="159"/>
      <c r="E29" s="160" t="s">
        <v>140</v>
      </c>
      <c r="F29" s="315" t="s">
        <v>204</v>
      </c>
      <c r="G29" s="167" t="s">
        <v>148</v>
      </c>
      <c r="H29" s="989"/>
      <c r="I29" s="1062"/>
    </row>
    <row r="30" spans="1:9">
      <c r="A30" s="1027"/>
      <c r="B30" s="179"/>
      <c r="C30" s="180" t="s">
        <v>205</v>
      </c>
      <c r="D30" s="180"/>
      <c r="E30" s="160" t="s">
        <v>140</v>
      </c>
      <c r="F30" s="317" t="s">
        <v>206</v>
      </c>
      <c r="G30" s="167" t="s">
        <v>148</v>
      </c>
      <c r="H30" s="1036"/>
      <c r="I30" s="181"/>
    </row>
    <row r="31" spans="1:9">
      <c r="A31" s="1028"/>
      <c r="B31" s="163"/>
      <c r="C31" s="164"/>
      <c r="D31" s="164" t="s">
        <v>207</v>
      </c>
      <c r="E31" s="182" t="s">
        <v>140</v>
      </c>
      <c r="F31" s="316" t="s">
        <v>208</v>
      </c>
      <c r="G31" s="169" t="s">
        <v>148</v>
      </c>
      <c r="H31" s="990"/>
      <c r="I31" s="183"/>
    </row>
    <row r="32" spans="1:9">
      <c r="A32" s="952">
        <f>MAX($A$2:A31)+1</f>
        <v>6</v>
      </c>
      <c r="B32" s="154" t="s">
        <v>387</v>
      </c>
      <c r="C32" s="154"/>
      <c r="D32" s="339"/>
      <c r="E32" s="147" t="s">
        <v>140</v>
      </c>
      <c r="F32" s="314" t="s">
        <v>388</v>
      </c>
      <c r="G32" s="166" t="s">
        <v>142</v>
      </c>
      <c r="H32" s="992">
        <f>COUNTA(B32:D40)</f>
        <v>9</v>
      </c>
      <c r="I32" s="157"/>
    </row>
    <row r="33" spans="1:9">
      <c r="A33" s="953"/>
      <c r="B33" s="158"/>
      <c r="C33" s="158" t="s">
        <v>389</v>
      </c>
      <c r="D33" s="340"/>
      <c r="E33" s="150" t="s">
        <v>140</v>
      </c>
      <c r="F33" s="315" t="s">
        <v>390</v>
      </c>
      <c r="G33" s="167" t="s">
        <v>391</v>
      </c>
      <c r="H33" s="981"/>
      <c r="I33" s="161"/>
    </row>
    <row r="34" spans="1:9">
      <c r="A34" s="953"/>
      <c r="B34" s="158"/>
      <c r="C34" s="158" t="s">
        <v>225</v>
      </c>
      <c r="D34" s="340"/>
      <c r="E34" s="150" t="s">
        <v>140</v>
      </c>
      <c r="F34" s="315" t="s">
        <v>392</v>
      </c>
      <c r="G34" s="167" t="s">
        <v>148</v>
      </c>
      <c r="H34" s="981"/>
      <c r="I34" s="161"/>
    </row>
    <row r="35" spans="1:9">
      <c r="A35" s="1027"/>
      <c r="B35" s="158"/>
      <c r="C35" s="158" t="s">
        <v>393</v>
      </c>
      <c r="D35" s="340"/>
      <c r="E35" s="150" t="s">
        <v>140</v>
      </c>
      <c r="F35" s="315" t="s">
        <v>394</v>
      </c>
      <c r="G35" s="167" t="s">
        <v>148</v>
      </c>
      <c r="H35" s="981"/>
      <c r="I35" s="162"/>
    </row>
    <row r="36" spans="1:9">
      <c r="A36" s="1027"/>
      <c r="B36" s="158"/>
      <c r="C36" s="158"/>
      <c r="D36" s="340" t="s">
        <v>395</v>
      </c>
      <c r="E36" s="150" t="s">
        <v>140</v>
      </c>
      <c r="F36" s="315" t="s">
        <v>396</v>
      </c>
      <c r="G36" s="167" t="s">
        <v>148</v>
      </c>
      <c r="H36" s="981"/>
      <c r="I36" s="162"/>
    </row>
    <row r="37" spans="1:9">
      <c r="A37" s="1027"/>
      <c r="B37" s="158"/>
      <c r="C37" s="158"/>
      <c r="D37" s="340" t="s">
        <v>397</v>
      </c>
      <c r="E37" s="150" t="s">
        <v>140</v>
      </c>
      <c r="F37" s="315" t="s">
        <v>398</v>
      </c>
      <c r="G37" s="167" t="s">
        <v>161</v>
      </c>
      <c r="H37" s="981"/>
      <c r="I37" s="162"/>
    </row>
    <row r="38" spans="1:9">
      <c r="A38" s="1027"/>
      <c r="B38" s="158"/>
      <c r="C38" s="158"/>
      <c r="D38" s="340" t="s">
        <v>399</v>
      </c>
      <c r="E38" s="150" t="s">
        <v>140</v>
      </c>
      <c r="F38" s="315" t="s">
        <v>400</v>
      </c>
      <c r="G38" s="307" t="s">
        <v>164</v>
      </c>
      <c r="H38" s="981"/>
      <c r="I38" s="162"/>
    </row>
    <row r="39" spans="1:9">
      <c r="A39" s="1027"/>
      <c r="B39" s="158"/>
      <c r="C39" s="158"/>
      <c r="D39" s="340" t="s">
        <v>401</v>
      </c>
      <c r="E39" s="150" t="s">
        <v>140</v>
      </c>
      <c r="F39" s="315" t="s">
        <v>402</v>
      </c>
      <c r="G39" s="307" t="s">
        <v>164</v>
      </c>
      <c r="H39" s="981"/>
      <c r="I39" s="162"/>
    </row>
    <row r="40" spans="1:9">
      <c r="A40" s="1028"/>
      <c r="B40" s="163"/>
      <c r="C40" s="163"/>
      <c r="D40" s="341" t="s">
        <v>403</v>
      </c>
      <c r="E40" s="153" t="s">
        <v>140</v>
      </c>
      <c r="F40" s="316" t="s">
        <v>404</v>
      </c>
      <c r="G40" s="309" t="s">
        <v>164</v>
      </c>
      <c r="H40" s="982"/>
      <c r="I40" s="165"/>
    </row>
    <row r="41" spans="1:9">
      <c r="A41" s="952">
        <f>MAX($A$2:A40)+1</f>
        <v>7</v>
      </c>
      <c r="B41" s="154" t="s">
        <v>405</v>
      </c>
      <c r="C41" s="154"/>
      <c r="D41" s="155"/>
      <c r="E41" s="147" t="s">
        <v>140</v>
      </c>
      <c r="F41" s="314" t="s">
        <v>406</v>
      </c>
      <c r="G41" s="166" t="s">
        <v>407</v>
      </c>
      <c r="H41" s="992">
        <v>8</v>
      </c>
      <c r="I41" s="157"/>
    </row>
    <row r="42" spans="1:9">
      <c r="A42" s="953"/>
      <c r="B42" s="158"/>
      <c r="C42" s="159" t="s">
        <v>408</v>
      </c>
      <c r="D42" s="159"/>
      <c r="E42" s="150" t="s">
        <v>140</v>
      </c>
      <c r="F42" s="315" t="s">
        <v>409</v>
      </c>
      <c r="G42" s="167" t="s">
        <v>145</v>
      </c>
      <c r="H42" s="981"/>
      <c r="I42" s="161"/>
    </row>
    <row r="43" spans="1:9">
      <c r="A43" s="953"/>
      <c r="B43" s="158"/>
      <c r="C43" s="159" t="s">
        <v>410</v>
      </c>
      <c r="D43" s="159"/>
      <c r="E43" s="150" t="s">
        <v>140</v>
      </c>
      <c r="F43" s="315" t="s">
        <v>411</v>
      </c>
      <c r="G43" s="167" t="s">
        <v>148</v>
      </c>
      <c r="H43" s="981"/>
      <c r="I43" s="161"/>
    </row>
    <row r="44" spans="1:9">
      <c r="A44" s="1027"/>
      <c r="B44" s="158"/>
      <c r="C44" s="159" t="s">
        <v>412</v>
      </c>
      <c r="D44" s="159"/>
      <c r="E44" s="150" t="s">
        <v>140</v>
      </c>
      <c r="F44" s="315" t="s">
        <v>413</v>
      </c>
      <c r="G44" s="167" t="s">
        <v>148</v>
      </c>
      <c r="H44" s="981"/>
      <c r="I44" s="162"/>
    </row>
    <row r="45" spans="1:9">
      <c r="A45" s="1027"/>
      <c r="B45" s="158"/>
      <c r="C45" s="158"/>
      <c r="D45" s="159" t="s">
        <v>414</v>
      </c>
      <c r="E45" s="150" t="s">
        <v>140</v>
      </c>
      <c r="F45" s="315" t="s">
        <v>415</v>
      </c>
      <c r="G45" s="167" t="s">
        <v>161</v>
      </c>
      <c r="H45" s="981"/>
      <c r="I45" s="162"/>
    </row>
    <row r="46" spans="1:9">
      <c r="A46" s="1027"/>
      <c r="B46" s="158"/>
      <c r="C46" s="158"/>
      <c r="D46" s="159" t="s">
        <v>416</v>
      </c>
      <c r="E46" s="150" t="s">
        <v>140</v>
      </c>
      <c r="F46" s="315" t="s">
        <v>417</v>
      </c>
      <c r="G46" s="307" t="s">
        <v>164</v>
      </c>
      <c r="H46" s="981"/>
      <c r="I46" s="162"/>
    </row>
    <row r="47" spans="1:9">
      <c r="A47" s="1027"/>
      <c r="B47" s="158"/>
      <c r="C47" s="158"/>
      <c r="D47" s="159" t="s">
        <v>418</v>
      </c>
      <c r="E47" s="150" t="s">
        <v>140</v>
      </c>
      <c r="F47" s="315" t="s">
        <v>419</v>
      </c>
      <c r="G47" s="307" t="s">
        <v>164</v>
      </c>
      <c r="H47" s="981"/>
      <c r="I47" s="162"/>
    </row>
    <row r="48" spans="1:9">
      <c r="A48" s="1027"/>
      <c r="B48" s="179"/>
      <c r="C48" s="179"/>
      <c r="D48" s="180" t="s">
        <v>420</v>
      </c>
      <c r="E48" s="342" t="s">
        <v>140</v>
      </c>
      <c r="F48" s="317" t="s">
        <v>421</v>
      </c>
      <c r="G48" s="308" t="s">
        <v>164</v>
      </c>
      <c r="H48" s="1037"/>
      <c r="I48" s="162"/>
    </row>
    <row r="49" spans="1:9">
      <c r="A49" s="952">
        <f>MAX($A$2:A48)+1</f>
        <v>8</v>
      </c>
      <c r="B49" s="154" t="s">
        <v>422</v>
      </c>
      <c r="C49" s="154"/>
      <c r="D49" s="155"/>
      <c r="E49" s="147" t="s">
        <v>89</v>
      </c>
      <c r="F49" s="314" t="s">
        <v>428</v>
      </c>
      <c r="G49" s="306" t="s">
        <v>142</v>
      </c>
      <c r="H49" s="992"/>
      <c r="I49" s="157"/>
    </row>
    <row r="50" spans="1:9">
      <c r="A50" s="953"/>
      <c r="B50" s="158"/>
      <c r="C50" s="158" t="s">
        <v>423</v>
      </c>
      <c r="D50" s="159"/>
      <c r="E50" s="147" t="s">
        <v>89</v>
      </c>
      <c r="F50" s="315" t="s">
        <v>429</v>
      </c>
      <c r="G50" s="307" t="s">
        <v>145</v>
      </c>
      <c r="H50" s="981"/>
      <c r="I50" s="161"/>
    </row>
    <row r="51" spans="1:9">
      <c r="A51" s="953"/>
      <c r="B51" s="158"/>
      <c r="C51" s="158"/>
      <c r="D51" s="159" t="s">
        <v>424</v>
      </c>
      <c r="E51" s="147" t="s">
        <v>89</v>
      </c>
      <c r="F51" s="315" t="s">
        <v>430</v>
      </c>
      <c r="G51" s="307" t="s">
        <v>148</v>
      </c>
      <c r="H51" s="981"/>
      <c r="I51" s="161"/>
    </row>
    <row r="52" spans="1:9">
      <c r="A52" s="1027"/>
      <c r="B52" s="158"/>
      <c r="C52" s="158"/>
      <c r="D52" s="159" t="s">
        <v>425</v>
      </c>
      <c r="E52" s="147" t="s">
        <v>89</v>
      </c>
      <c r="F52" s="315" t="s">
        <v>431</v>
      </c>
      <c r="G52" s="307" t="s">
        <v>161</v>
      </c>
      <c r="H52" s="981"/>
      <c r="I52" s="161"/>
    </row>
    <row r="53" spans="1:9">
      <c r="A53" s="1027"/>
      <c r="B53" s="158"/>
      <c r="C53" s="158"/>
      <c r="D53" s="159" t="s">
        <v>426</v>
      </c>
      <c r="E53" s="147" t="s">
        <v>89</v>
      </c>
      <c r="F53" s="315" t="s">
        <v>432</v>
      </c>
      <c r="G53" s="307" t="s">
        <v>164</v>
      </c>
      <c r="H53" s="981"/>
      <c r="I53" s="161"/>
    </row>
    <row r="54" spans="1:9">
      <c r="A54" s="1028"/>
      <c r="B54" s="163"/>
      <c r="C54" s="163"/>
      <c r="D54" s="164" t="s">
        <v>427</v>
      </c>
      <c r="E54" s="147" t="s">
        <v>89</v>
      </c>
      <c r="F54" s="316" t="s">
        <v>433</v>
      </c>
      <c r="G54" s="309" t="s">
        <v>164</v>
      </c>
      <c r="H54" s="982"/>
      <c r="I54" s="165"/>
    </row>
    <row r="55" spans="1:9">
      <c r="A55" s="1063"/>
      <c r="B55" s="146" t="s">
        <v>209</v>
      </c>
      <c r="C55" s="146"/>
      <c r="D55" s="146"/>
      <c r="E55" s="148" t="s">
        <v>89</v>
      </c>
      <c r="F55" s="311" t="s">
        <v>217</v>
      </c>
      <c r="G55" s="148" t="s">
        <v>142</v>
      </c>
      <c r="H55" s="146"/>
      <c r="I55" s="146"/>
    </row>
    <row r="56" spans="1:9">
      <c r="A56" s="1064"/>
      <c r="B56" s="149"/>
      <c r="C56" s="159" t="s">
        <v>210</v>
      </c>
      <c r="D56" s="149"/>
      <c r="E56" s="151" t="s">
        <v>89</v>
      </c>
      <c r="F56" s="312" t="s">
        <v>218</v>
      </c>
      <c r="G56" s="151" t="s">
        <v>148</v>
      </c>
      <c r="H56" s="149"/>
      <c r="I56" s="149"/>
    </row>
    <row r="57" spans="1:9">
      <c r="A57" s="1064"/>
      <c r="B57" s="149"/>
      <c r="C57" s="159"/>
      <c r="D57" s="159" t="s">
        <v>211</v>
      </c>
      <c r="E57" s="151" t="s">
        <v>89</v>
      </c>
      <c r="F57" s="312" t="s">
        <v>219</v>
      </c>
      <c r="G57" s="151" t="s">
        <v>161</v>
      </c>
      <c r="H57" s="149"/>
      <c r="I57" s="149"/>
    </row>
    <row r="58" spans="1:9" ht="31">
      <c r="A58" s="1064"/>
      <c r="B58" s="149"/>
      <c r="C58" s="149"/>
      <c r="D58" s="159" t="s">
        <v>212</v>
      </c>
      <c r="E58" s="151" t="s">
        <v>89</v>
      </c>
      <c r="F58" s="312" t="s">
        <v>220</v>
      </c>
      <c r="G58" s="151" t="s">
        <v>164</v>
      </c>
      <c r="H58" s="149"/>
      <c r="I58" s="149"/>
    </row>
    <row r="59" spans="1:9">
      <c r="A59" s="1064"/>
      <c r="B59" s="149"/>
      <c r="C59" s="149"/>
      <c r="D59" s="149" t="s">
        <v>213</v>
      </c>
      <c r="E59" s="151" t="s">
        <v>89</v>
      </c>
      <c r="F59" s="312" t="s">
        <v>221</v>
      </c>
      <c r="G59" s="151" t="s">
        <v>164</v>
      </c>
      <c r="H59" s="149"/>
      <c r="I59" s="149"/>
    </row>
    <row r="60" spans="1:9">
      <c r="A60" s="1064"/>
      <c r="B60" s="149"/>
      <c r="C60" s="149"/>
      <c r="D60" s="149" t="s">
        <v>214</v>
      </c>
      <c r="E60" s="151" t="s">
        <v>89</v>
      </c>
      <c r="F60" s="312" t="s">
        <v>222</v>
      </c>
      <c r="G60" s="151" t="s">
        <v>164</v>
      </c>
      <c r="H60" s="149"/>
      <c r="I60" s="149"/>
    </row>
    <row r="61" spans="1:9">
      <c r="A61" s="1065"/>
      <c r="B61" s="185"/>
      <c r="C61" s="185"/>
      <c r="D61" s="185" t="s">
        <v>215</v>
      </c>
      <c r="E61" s="174" t="s">
        <v>89</v>
      </c>
      <c r="F61" s="318" t="s">
        <v>223</v>
      </c>
      <c r="G61" s="186" t="s">
        <v>164</v>
      </c>
      <c r="H61" s="185"/>
      <c r="I61" s="185"/>
    </row>
    <row r="62" spans="1:9">
      <c r="A62" s="1063"/>
      <c r="B62" s="146" t="s">
        <v>224</v>
      </c>
      <c r="C62" s="146"/>
      <c r="D62" s="146"/>
      <c r="E62" s="148" t="s">
        <v>89</v>
      </c>
      <c r="F62" s="311" t="s">
        <v>230</v>
      </c>
      <c r="G62" s="148" t="s">
        <v>142</v>
      </c>
      <c r="H62" s="146"/>
      <c r="I62" s="146"/>
    </row>
    <row r="63" spans="1:9">
      <c r="A63" s="1064"/>
      <c r="B63" s="149"/>
      <c r="C63" s="149" t="s">
        <v>157</v>
      </c>
      <c r="D63" s="149"/>
      <c r="E63" s="151" t="s">
        <v>89</v>
      </c>
      <c r="F63" s="312" t="s">
        <v>231</v>
      </c>
      <c r="G63" s="151" t="s">
        <v>145</v>
      </c>
      <c r="H63" s="149"/>
      <c r="I63" s="149"/>
    </row>
    <row r="64" spans="1:9">
      <c r="A64" s="1064"/>
      <c r="B64" s="149"/>
      <c r="C64" s="149" t="s">
        <v>225</v>
      </c>
      <c r="D64" s="149"/>
      <c r="E64" s="151" t="s">
        <v>89</v>
      </c>
      <c r="F64" s="312" t="s">
        <v>232</v>
      </c>
      <c r="G64" s="151" t="s">
        <v>148</v>
      </c>
      <c r="H64" s="149"/>
      <c r="I64" s="149"/>
    </row>
    <row r="65" spans="1:9">
      <c r="A65" s="1064"/>
      <c r="B65" s="187" t="s">
        <v>216</v>
      </c>
      <c r="C65" s="149" t="s">
        <v>226</v>
      </c>
      <c r="D65" s="149"/>
      <c r="E65" s="151" t="s">
        <v>89</v>
      </c>
      <c r="F65" s="312" t="s">
        <v>233</v>
      </c>
      <c r="G65" s="151" t="s">
        <v>161</v>
      </c>
      <c r="H65" s="149"/>
      <c r="I65" s="149"/>
    </row>
    <row r="66" spans="1:9">
      <c r="A66" s="1064"/>
      <c r="B66" s="149"/>
      <c r="C66" s="149"/>
      <c r="D66" s="149" t="s">
        <v>227</v>
      </c>
      <c r="E66" s="151" t="s">
        <v>89</v>
      </c>
      <c r="F66" s="312" t="s">
        <v>234</v>
      </c>
      <c r="G66" s="151" t="s">
        <v>164</v>
      </c>
      <c r="H66" s="149"/>
      <c r="I66" s="149"/>
    </row>
    <row r="67" spans="1:9">
      <c r="A67" s="1064"/>
      <c r="B67" s="149"/>
      <c r="C67" s="149"/>
      <c r="D67" s="149" t="s">
        <v>228</v>
      </c>
      <c r="E67" s="151" t="s">
        <v>89</v>
      </c>
      <c r="F67" s="312" t="s">
        <v>235</v>
      </c>
      <c r="G67" s="151" t="s">
        <v>164</v>
      </c>
      <c r="H67" s="149"/>
      <c r="I67" s="149"/>
    </row>
    <row r="68" spans="1:9">
      <c r="A68" s="1066"/>
      <c r="B68" s="152"/>
      <c r="C68" s="152"/>
      <c r="D68" s="152" t="s">
        <v>229</v>
      </c>
      <c r="E68" s="174" t="s">
        <v>89</v>
      </c>
      <c r="F68" s="313" t="s">
        <v>236</v>
      </c>
      <c r="G68" s="151" t="s">
        <v>164</v>
      </c>
      <c r="H68" s="152"/>
      <c r="I68" s="152"/>
    </row>
    <row r="69" spans="1:9">
      <c r="A69" s="1015"/>
      <c r="B69" s="188" t="s">
        <v>237</v>
      </c>
      <c r="C69" s="188"/>
      <c r="D69" s="189"/>
      <c r="E69" s="195" t="s">
        <v>89</v>
      </c>
      <c r="F69" s="319" t="s">
        <v>238</v>
      </c>
      <c r="G69" s="191" t="s">
        <v>142</v>
      </c>
      <c r="H69" s="1015"/>
      <c r="I69" s="1015"/>
    </row>
    <row r="70" spans="1:9">
      <c r="A70" s="1016"/>
      <c r="B70" s="192"/>
      <c r="C70" s="192" t="s">
        <v>239</v>
      </c>
      <c r="D70" s="193"/>
      <c r="E70" s="190" t="s">
        <v>89</v>
      </c>
      <c r="F70" s="320" t="s">
        <v>240</v>
      </c>
      <c r="G70" s="194" t="s">
        <v>145</v>
      </c>
      <c r="H70" s="1016"/>
      <c r="I70" s="1016"/>
    </row>
    <row r="71" spans="1:9">
      <c r="A71" s="1016"/>
      <c r="B71" s="192"/>
      <c r="C71" s="192" t="s">
        <v>241</v>
      </c>
      <c r="D71" s="193"/>
      <c r="E71" s="190" t="s">
        <v>89</v>
      </c>
      <c r="F71" s="320" t="s">
        <v>242</v>
      </c>
      <c r="G71" s="194" t="s">
        <v>148</v>
      </c>
      <c r="H71" s="1016"/>
      <c r="I71" s="1016"/>
    </row>
    <row r="72" spans="1:9">
      <c r="A72" s="1016"/>
      <c r="B72" s="192"/>
      <c r="C72" s="192" t="s">
        <v>243</v>
      </c>
      <c r="D72" s="193"/>
      <c r="E72" s="190" t="s">
        <v>89</v>
      </c>
      <c r="F72" s="320" t="s">
        <v>244</v>
      </c>
      <c r="G72" s="194" t="s">
        <v>148</v>
      </c>
      <c r="H72" s="1016"/>
      <c r="I72" s="1016"/>
    </row>
    <row r="73" spans="1:9">
      <c r="A73" s="1016"/>
      <c r="B73" s="192"/>
      <c r="C73" s="192" t="s">
        <v>245</v>
      </c>
      <c r="D73" s="193"/>
      <c r="E73" s="190" t="s">
        <v>89</v>
      </c>
      <c r="F73" s="320" t="s">
        <v>246</v>
      </c>
      <c r="G73" s="194" t="s">
        <v>148</v>
      </c>
      <c r="H73" s="1016"/>
      <c r="I73" s="1016"/>
    </row>
    <row r="74" spans="1:9">
      <c r="A74" s="1016"/>
      <c r="B74" s="192"/>
      <c r="C74" s="192" t="s">
        <v>247</v>
      </c>
      <c r="D74" s="193"/>
      <c r="E74" s="190" t="s">
        <v>89</v>
      </c>
      <c r="F74" s="320" t="s">
        <v>248</v>
      </c>
      <c r="G74" s="194" t="s">
        <v>148</v>
      </c>
      <c r="H74" s="1016"/>
      <c r="I74" s="1016"/>
    </row>
    <row r="75" spans="1:9">
      <c r="A75" s="1017"/>
      <c r="B75" s="196"/>
      <c r="C75" s="196" t="s">
        <v>249</v>
      </c>
      <c r="D75" s="197"/>
      <c r="E75" s="190" t="s">
        <v>89</v>
      </c>
      <c r="F75" s="321" t="s">
        <v>250</v>
      </c>
      <c r="G75" s="198" t="s">
        <v>148</v>
      </c>
      <c r="H75" s="1017"/>
      <c r="I75" s="1017"/>
    </row>
    <row r="76" spans="1:9">
      <c r="A76" s="992"/>
      <c r="B76" s="199" t="s">
        <v>251</v>
      </c>
      <c r="C76" s="200"/>
      <c r="D76" s="155"/>
      <c r="E76" s="182" t="s">
        <v>252</v>
      </c>
      <c r="F76" s="201" t="s">
        <v>253</v>
      </c>
      <c r="G76" s="202" t="s">
        <v>142</v>
      </c>
      <c r="H76" s="992">
        <v>2</v>
      </c>
      <c r="I76" s="203"/>
    </row>
    <row r="77" spans="1:9">
      <c r="A77" s="982"/>
      <c r="B77" s="204"/>
      <c r="C77" s="205" t="s">
        <v>254</v>
      </c>
      <c r="E77" s="182" t="s">
        <v>252</v>
      </c>
      <c r="F77" s="206" t="s">
        <v>255</v>
      </c>
      <c r="G77" s="207" t="s">
        <v>145</v>
      </c>
      <c r="H77" s="982"/>
      <c r="I77" s="208"/>
    </row>
    <row r="78" spans="1:9">
      <c r="A78" s="995">
        <f>MAX($A$2:A77)+1</f>
        <v>9</v>
      </c>
      <c r="B78" s="210" t="s">
        <v>256</v>
      </c>
      <c r="C78" s="211"/>
      <c r="D78" s="211"/>
      <c r="E78" s="209" t="s">
        <v>252</v>
      </c>
      <c r="F78" s="212" t="s">
        <v>257</v>
      </c>
      <c r="G78" s="213" t="s">
        <v>142</v>
      </c>
      <c r="H78" s="999">
        <v>12</v>
      </c>
      <c r="I78" s="209"/>
    </row>
    <row r="79" spans="1:9">
      <c r="A79" s="977"/>
      <c r="B79" s="215"/>
      <c r="C79" s="215" t="s">
        <v>258</v>
      </c>
      <c r="D79" s="216"/>
      <c r="E79" s="209" t="s">
        <v>252</v>
      </c>
      <c r="F79" s="217" t="s">
        <v>259</v>
      </c>
      <c r="G79" s="218" t="s">
        <v>179</v>
      </c>
      <c r="H79" s="1000"/>
      <c r="I79" s="214"/>
    </row>
    <row r="80" spans="1:9">
      <c r="A80" s="977"/>
      <c r="B80" s="219"/>
      <c r="C80" s="215" t="s">
        <v>260</v>
      </c>
      <c r="D80" s="216"/>
      <c r="E80" s="209" t="s">
        <v>252</v>
      </c>
      <c r="F80" s="217" t="s">
        <v>261</v>
      </c>
      <c r="G80" s="218" t="s">
        <v>182</v>
      </c>
      <c r="H80" s="1000"/>
      <c r="I80" s="214"/>
    </row>
    <row r="81" spans="1:9">
      <c r="A81" s="977"/>
      <c r="B81" s="219"/>
      <c r="C81" s="215" t="s">
        <v>262</v>
      </c>
      <c r="D81" s="214"/>
      <c r="E81" s="209" t="s">
        <v>252</v>
      </c>
      <c r="F81" s="217" t="s">
        <v>263</v>
      </c>
      <c r="G81" s="218" t="s">
        <v>264</v>
      </c>
      <c r="H81" s="1000"/>
      <c r="I81" s="214"/>
    </row>
    <row r="82" spans="1:9">
      <c r="A82" s="977"/>
      <c r="B82" s="219"/>
      <c r="C82" s="215"/>
      <c r="D82" s="216" t="s">
        <v>265</v>
      </c>
      <c r="E82" s="209" t="s">
        <v>252</v>
      </c>
      <c r="F82" s="217" t="s">
        <v>266</v>
      </c>
      <c r="G82" s="218" t="s">
        <v>145</v>
      </c>
      <c r="H82" s="1000"/>
      <c r="I82" s="214"/>
    </row>
    <row r="83" spans="1:9">
      <c r="A83" s="977"/>
      <c r="B83" s="219"/>
      <c r="C83" s="215"/>
      <c r="D83" s="216" t="s">
        <v>267</v>
      </c>
      <c r="E83" s="209" t="s">
        <v>252</v>
      </c>
      <c r="F83" s="217" t="s">
        <v>268</v>
      </c>
      <c r="G83" s="218" t="s">
        <v>269</v>
      </c>
      <c r="H83" s="1000"/>
      <c r="I83" s="214"/>
    </row>
    <row r="84" spans="1:9">
      <c r="A84" s="977"/>
      <c r="B84" s="219"/>
      <c r="C84" s="215"/>
      <c r="D84" s="216" t="s">
        <v>270</v>
      </c>
      <c r="E84" s="209" t="s">
        <v>252</v>
      </c>
      <c r="F84" s="217" t="s">
        <v>271</v>
      </c>
      <c r="G84" s="218" t="s">
        <v>269</v>
      </c>
      <c r="H84" s="1000"/>
      <c r="I84" s="214"/>
    </row>
    <row r="85" spans="1:9">
      <c r="A85" s="977"/>
      <c r="B85" s="219"/>
      <c r="C85" s="215"/>
      <c r="D85" s="215" t="s">
        <v>272</v>
      </c>
      <c r="E85" s="209" t="s">
        <v>252</v>
      </c>
      <c r="F85" s="322" t="s">
        <v>273</v>
      </c>
      <c r="G85" s="218" t="s">
        <v>269</v>
      </c>
      <c r="H85" s="1000"/>
      <c r="I85" s="214"/>
    </row>
    <row r="86" spans="1:9">
      <c r="A86" s="977"/>
      <c r="B86" s="219"/>
      <c r="C86" s="215"/>
      <c r="D86" s="215" t="s">
        <v>274</v>
      </c>
      <c r="E86" s="209" t="s">
        <v>252</v>
      </c>
      <c r="F86" s="322" t="s">
        <v>275</v>
      </c>
      <c r="G86" s="218" t="s">
        <v>269</v>
      </c>
      <c r="H86" s="1000"/>
      <c r="I86" s="214"/>
    </row>
    <row r="87" spans="1:9">
      <c r="A87" s="977"/>
      <c r="B87" s="219"/>
      <c r="C87" s="215"/>
      <c r="D87" s="215" t="s">
        <v>276</v>
      </c>
      <c r="E87" s="209" t="s">
        <v>252</v>
      </c>
      <c r="F87" s="322" t="s">
        <v>277</v>
      </c>
      <c r="G87" s="220" t="s">
        <v>161</v>
      </c>
      <c r="H87" s="1000"/>
      <c r="I87" s="214"/>
    </row>
    <row r="88" spans="1:9" ht="31">
      <c r="A88" s="977"/>
      <c r="B88" s="219"/>
      <c r="C88" s="215"/>
      <c r="D88" s="215" t="s">
        <v>278</v>
      </c>
      <c r="E88" s="209" t="s">
        <v>252</v>
      </c>
      <c r="F88" s="322" t="s">
        <v>279</v>
      </c>
      <c r="G88" s="220" t="s">
        <v>164</v>
      </c>
      <c r="H88" s="1000"/>
      <c r="I88" s="214"/>
    </row>
    <row r="89" spans="1:9">
      <c r="A89" s="978"/>
      <c r="B89" s="222"/>
      <c r="C89" s="223"/>
      <c r="D89" s="223" t="s">
        <v>280</v>
      </c>
      <c r="E89" s="209" t="s">
        <v>252</v>
      </c>
      <c r="F89" s="323" t="s">
        <v>281</v>
      </c>
      <c r="G89" s="224" t="s">
        <v>164</v>
      </c>
      <c r="H89" s="1003"/>
      <c r="I89" s="221"/>
    </row>
    <row r="90" spans="1:9">
      <c r="A90" s="995">
        <f>MAX($A$2:A89)+1</f>
        <v>10</v>
      </c>
      <c r="B90" s="211" t="s">
        <v>282</v>
      </c>
      <c r="C90" s="211"/>
      <c r="D90" s="225"/>
      <c r="E90" s="209" t="s">
        <v>252</v>
      </c>
      <c r="F90" s="212" t="s">
        <v>283</v>
      </c>
      <c r="G90" s="226" t="s">
        <v>142</v>
      </c>
      <c r="H90" s="995">
        <v>4</v>
      </c>
    </row>
    <row r="91" spans="1:9">
      <c r="A91" s="977"/>
      <c r="B91" s="227"/>
      <c r="C91" s="227" t="s">
        <v>284</v>
      </c>
      <c r="D91" s="216"/>
      <c r="E91" s="209" t="s">
        <v>252</v>
      </c>
      <c r="F91" s="217" t="s">
        <v>285</v>
      </c>
      <c r="G91" s="218" t="s">
        <v>286</v>
      </c>
      <c r="H91" s="977"/>
    </row>
    <row r="92" spans="1:9">
      <c r="A92" s="977"/>
      <c r="B92" s="227"/>
      <c r="C92" s="227" t="s">
        <v>225</v>
      </c>
      <c r="D92" s="216"/>
      <c r="E92" s="209" t="s">
        <v>252</v>
      </c>
      <c r="F92" s="217" t="s">
        <v>287</v>
      </c>
      <c r="G92" s="218" t="s">
        <v>148</v>
      </c>
      <c r="H92" s="977"/>
    </row>
    <row r="93" spans="1:9">
      <c r="A93" s="978"/>
      <c r="B93" s="228"/>
      <c r="C93" s="228" t="s">
        <v>288</v>
      </c>
      <c r="D93" s="229"/>
      <c r="E93" s="209" t="s">
        <v>252</v>
      </c>
      <c r="F93" s="230" t="s">
        <v>289</v>
      </c>
      <c r="G93" s="231" t="s">
        <v>148</v>
      </c>
      <c r="H93" s="978"/>
    </row>
    <row r="94" spans="1:9">
      <c r="A94" s="1029">
        <f>MAX($A$2:A93)+1</f>
        <v>11</v>
      </c>
      <c r="B94" s="232" t="s">
        <v>290</v>
      </c>
      <c r="C94" s="232"/>
      <c r="D94" s="225"/>
      <c r="E94" s="209" t="s">
        <v>252</v>
      </c>
      <c r="F94" s="233" t="s">
        <v>291</v>
      </c>
      <c r="G94" s="234" t="s">
        <v>142</v>
      </c>
      <c r="H94" s="995">
        <v>7</v>
      </c>
      <c r="I94" s="235"/>
    </row>
    <row r="95" spans="1:9">
      <c r="A95" s="984"/>
      <c r="B95" s="236"/>
      <c r="C95" s="236" t="s">
        <v>292</v>
      </c>
      <c r="D95" s="216"/>
      <c r="E95" s="209" t="s">
        <v>252</v>
      </c>
      <c r="F95" s="237" t="s">
        <v>293</v>
      </c>
      <c r="G95" s="238" t="s">
        <v>145</v>
      </c>
      <c r="H95" s="977"/>
      <c r="I95" s="239"/>
    </row>
    <row r="96" spans="1:9">
      <c r="A96" s="984"/>
      <c r="B96" s="236"/>
      <c r="C96" s="236" t="s">
        <v>294</v>
      </c>
      <c r="D96" s="216"/>
      <c r="E96" s="209" t="s">
        <v>252</v>
      </c>
      <c r="F96" s="237" t="s">
        <v>295</v>
      </c>
      <c r="G96" s="151" t="s">
        <v>148</v>
      </c>
      <c r="H96" s="977"/>
      <c r="I96" s="239"/>
    </row>
    <row r="97" spans="1:9" ht="31">
      <c r="A97" s="984"/>
      <c r="B97" s="215"/>
      <c r="C97" s="216" t="s">
        <v>296</v>
      </c>
      <c r="D97" s="216"/>
      <c r="E97" s="209" t="s">
        <v>252</v>
      </c>
      <c r="F97" s="315" t="s">
        <v>297</v>
      </c>
      <c r="G97" s="218" t="s">
        <v>148</v>
      </c>
      <c r="H97" s="977"/>
      <c r="I97" s="239"/>
    </row>
    <row r="98" spans="1:9">
      <c r="A98" s="984"/>
      <c r="B98" s="215"/>
      <c r="C98" s="216"/>
      <c r="D98" s="236" t="s">
        <v>298</v>
      </c>
      <c r="E98" s="209" t="s">
        <v>252</v>
      </c>
      <c r="F98" s="237" t="s">
        <v>299</v>
      </c>
      <c r="G98" s="238" t="s">
        <v>161</v>
      </c>
      <c r="H98" s="977"/>
      <c r="I98" s="239"/>
    </row>
    <row r="99" spans="1:9">
      <c r="A99" s="984"/>
      <c r="B99" s="215"/>
      <c r="C99" s="216"/>
      <c r="D99" s="236" t="s">
        <v>300</v>
      </c>
      <c r="E99" s="209" t="s">
        <v>252</v>
      </c>
      <c r="F99" s="237" t="s">
        <v>301</v>
      </c>
      <c r="G99" s="238" t="s">
        <v>164</v>
      </c>
      <c r="H99" s="977"/>
      <c r="I99" s="239"/>
    </row>
    <row r="100" spans="1:9">
      <c r="A100" s="985"/>
      <c r="B100" s="223"/>
      <c r="C100" s="223"/>
      <c r="D100" s="240" t="s">
        <v>302</v>
      </c>
      <c r="E100" s="209" t="s">
        <v>252</v>
      </c>
      <c r="F100" s="241" t="s">
        <v>303</v>
      </c>
      <c r="G100" s="242" t="s">
        <v>164</v>
      </c>
      <c r="H100" s="978"/>
      <c r="I100" s="243"/>
    </row>
    <row r="101" spans="1:9">
      <c r="A101" s="999">
        <f>MAX($A$2:A100)+1</f>
        <v>12</v>
      </c>
      <c r="B101" s="210" t="s">
        <v>304</v>
      </c>
      <c r="C101" s="210"/>
      <c r="D101" s="225"/>
      <c r="E101" s="209" t="s">
        <v>252</v>
      </c>
      <c r="F101" s="324" t="s">
        <v>305</v>
      </c>
      <c r="G101" s="244" t="s">
        <v>142</v>
      </c>
      <c r="H101" s="999">
        <v>4</v>
      </c>
      <c r="I101" s="235"/>
    </row>
    <row r="102" spans="1:9">
      <c r="A102" s="1000"/>
      <c r="B102" s="215"/>
      <c r="C102" s="215" t="s">
        <v>306</v>
      </c>
      <c r="D102" s="216"/>
      <c r="E102" s="209" t="s">
        <v>252</v>
      </c>
      <c r="F102" s="322"/>
      <c r="G102" s="220" t="s">
        <v>182</v>
      </c>
      <c r="H102" s="1000"/>
      <c r="I102" s="239"/>
    </row>
    <row r="103" spans="1:9">
      <c r="A103" s="1000"/>
      <c r="B103" s="215"/>
      <c r="C103" s="215"/>
      <c r="D103" s="216" t="s">
        <v>307</v>
      </c>
      <c r="E103" s="209" t="s">
        <v>252</v>
      </c>
      <c r="F103" s="322" t="s">
        <v>308</v>
      </c>
      <c r="G103" s="220" t="s">
        <v>145</v>
      </c>
      <c r="H103" s="1000"/>
      <c r="I103" s="239"/>
    </row>
    <row r="104" spans="1:9">
      <c r="A104" s="1000"/>
      <c r="B104" s="215"/>
      <c r="C104" s="215"/>
      <c r="D104" s="216" t="s">
        <v>309</v>
      </c>
      <c r="E104" s="209" t="s">
        <v>252</v>
      </c>
      <c r="F104" s="322" t="s">
        <v>310</v>
      </c>
      <c r="G104" s="220" t="s">
        <v>148</v>
      </c>
      <c r="H104" s="1000"/>
      <c r="I104" s="239"/>
    </row>
    <row r="105" spans="1:9">
      <c r="A105" s="995">
        <f>MAX($A$2:A104)+1</f>
        <v>13</v>
      </c>
      <c r="B105" s="211" t="s">
        <v>311</v>
      </c>
      <c r="C105" s="211"/>
      <c r="D105" s="225"/>
      <c r="E105" s="209" t="s">
        <v>252</v>
      </c>
      <c r="F105" s="212" t="s">
        <v>312</v>
      </c>
      <c r="G105" s="226" t="s">
        <v>142</v>
      </c>
      <c r="H105" s="1067">
        <v>4</v>
      </c>
      <c r="I105" s="235"/>
    </row>
    <row r="106" spans="1:9">
      <c r="A106" s="977"/>
      <c r="B106" s="227"/>
      <c r="C106" s="227" t="s">
        <v>313</v>
      </c>
      <c r="D106" s="216"/>
      <c r="E106" s="209" t="s">
        <v>252</v>
      </c>
      <c r="F106" s="217" t="s">
        <v>314</v>
      </c>
      <c r="G106" s="218" t="s">
        <v>145</v>
      </c>
      <c r="H106" s="997"/>
      <c r="I106" s="239"/>
    </row>
    <row r="107" spans="1:9">
      <c r="A107" s="977"/>
      <c r="B107" s="215"/>
      <c r="C107" s="216"/>
      <c r="D107" s="227" t="s">
        <v>315</v>
      </c>
      <c r="E107" s="209" t="s">
        <v>252</v>
      </c>
      <c r="F107" s="217" t="s">
        <v>316</v>
      </c>
      <c r="G107" s="218" t="s">
        <v>148</v>
      </c>
      <c r="H107" s="997"/>
      <c r="I107" s="239"/>
    </row>
    <row r="108" spans="1:9">
      <c r="A108" s="978"/>
      <c r="B108" s="223"/>
      <c r="C108" s="229"/>
      <c r="D108" s="228" t="s">
        <v>317</v>
      </c>
      <c r="E108" s="209" t="s">
        <v>252</v>
      </c>
      <c r="F108" s="230" t="s">
        <v>318</v>
      </c>
      <c r="G108" s="231" t="s">
        <v>148</v>
      </c>
      <c r="H108" s="998"/>
      <c r="I108" s="243"/>
    </row>
    <row r="109" spans="1:9">
      <c r="A109" s="995">
        <f>MAX($A$2:A108)+1</f>
        <v>14</v>
      </c>
      <c r="B109" s="210" t="s">
        <v>319</v>
      </c>
      <c r="C109" s="210"/>
      <c r="D109" s="225"/>
      <c r="E109" s="209" t="s">
        <v>252</v>
      </c>
      <c r="F109" s="212" t="s">
        <v>320</v>
      </c>
      <c r="G109" s="213" t="s">
        <v>142</v>
      </c>
      <c r="H109" s="995">
        <v>5</v>
      </c>
    </row>
    <row r="110" spans="1:9">
      <c r="A110" s="977"/>
      <c r="B110" s="219"/>
      <c r="C110" s="215" t="s">
        <v>321</v>
      </c>
      <c r="D110" s="216"/>
      <c r="E110" s="214" t="s">
        <v>252</v>
      </c>
      <c r="F110" s="217" t="s">
        <v>322</v>
      </c>
      <c r="G110" s="218" t="s">
        <v>323</v>
      </c>
      <c r="H110" s="977"/>
    </row>
    <row r="111" spans="1:9" s="338" customFormat="1">
      <c r="A111" s="977"/>
      <c r="B111" s="219"/>
      <c r="C111" s="227" t="s">
        <v>324</v>
      </c>
      <c r="D111" s="216"/>
      <c r="E111" s="214" t="s">
        <v>252</v>
      </c>
      <c r="F111" s="217" t="s">
        <v>325</v>
      </c>
      <c r="G111" s="218" t="s">
        <v>182</v>
      </c>
      <c r="H111" s="977"/>
      <c r="I111" s="175"/>
    </row>
    <row r="112" spans="1:9">
      <c r="A112" s="977"/>
      <c r="B112" s="219"/>
      <c r="C112" s="227" t="s">
        <v>326</v>
      </c>
      <c r="D112" s="216"/>
      <c r="E112" s="214" t="s">
        <v>252</v>
      </c>
      <c r="F112" s="217" t="s">
        <v>327</v>
      </c>
      <c r="G112" s="218" t="s">
        <v>148</v>
      </c>
      <c r="H112" s="977"/>
    </row>
    <row r="113" spans="1:9">
      <c r="A113" s="978"/>
      <c r="B113" s="223"/>
      <c r="C113" s="223" t="s">
        <v>328</v>
      </c>
      <c r="D113" s="223"/>
      <c r="E113" s="221" t="s">
        <v>252</v>
      </c>
      <c r="F113" s="323" t="s">
        <v>329</v>
      </c>
      <c r="G113" s="231" t="s">
        <v>148</v>
      </c>
      <c r="H113" s="978"/>
    </row>
    <row r="114" spans="1:9">
      <c r="A114" s="1074">
        <f>MAX($A$2:A113)+1</f>
        <v>15</v>
      </c>
      <c r="B114" s="302" t="s">
        <v>352</v>
      </c>
      <c r="C114" s="210"/>
      <c r="D114" s="225"/>
      <c r="E114" s="209" t="s">
        <v>252</v>
      </c>
      <c r="F114" s="324" t="s">
        <v>353</v>
      </c>
      <c r="G114" s="244" t="s">
        <v>142</v>
      </c>
      <c r="H114" s="995">
        <v>2</v>
      </c>
      <c r="I114" s="925"/>
    </row>
    <row r="115" spans="1:9">
      <c r="A115" s="1074"/>
      <c r="B115" s="303"/>
      <c r="C115" s="304" t="s">
        <v>354</v>
      </c>
      <c r="E115" s="209" t="s">
        <v>252</v>
      </c>
      <c r="F115" s="325" t="s">
        <v>355</v>
      </c>
      <c r="G115" s="305" t="s">
        <v>145</v>
      </c>
      <c r="H115" s="1001"/>
      <c r="I115" s="926"/>
    </row>
    <row r="116" spans="1:9">
      <c r="A116" s="995">
        <f>MAX($A$2:A115)+1</f>
        <v>16</v>
      </c>
      <c r="B116" s="210" t="s">
        <v>183</v>
      </c>
      <c r="C116" s="210"/>
      <c r="D116" s="225"/>
      <c r="E116" s="209" t="s">
        <v>252</v>
      </c>
      <c r="F116" s="212" t="s">
        <v>356</v>
      </c>
      <c r="G116" s="226" t="s">
        <v>142</v>
      </c>
      <c r="H116" s="995">
        <v>7</v>
      </c>
      <c r="I116" s="209"/>
    </row>
    <row r="117" spans="1:9">
      <c r="A117" s="977"/>
      <c r="B117" s="215"/>
      <c r="C117" s="227" t="s">
        <v>357</v>
      </c>
      <c r="D117" s="216"/>
      <c r="E117" s="214" t="s">
        <v>252</v>
      </c>
      <c r="F117" s="217" t="s">
        <v>358</v>
      </c>
      <c r="G117" s="218" t="s">
        <v>145</v>
      </c>
      <c r="H117" s="977"/>
      <c r="I117" s="214"/>
    </row>
    <row r="118" spans="1:9">
      <c r="A118" s="977"/>
      <c r="B118" s="219"/>
      <c r="C118" s="227" t="s">
        <v>359</v>
      </c>
      <c r="D118" s="216"/>
      <c r="E118" s="214" t="s">
        <v>252</v>
      </c>
      <c r="F118" s="217" t="s">
        <v>360</v>
      </c>
      <c r="G118" s="218" t="s">
        <v>148</v>
      </c>
      <c r="H118" s="977"/>
      <c r="I118" s="214"/>
    </row>
    <row r="119" spans="1:9">
      <c r="A119" s="977"/>
      <c r="B119" s="192"/>
      <c r="C119" s="192" t="s">
        <v>361</v>
      </c>
      <c r="D119" s="193"/>
      <c r="E119" s="335" t="s">
        <v>252</v>
      </c>
      <c r="F119" s="336" t="s">
        <v>381</v>
      </c>
      <c r="G119" s="337" t="s">
        <v>148</v>
      </c>
      <c r="H119" s="977"/>
      <c r="I119" s="335"/>
    </row>
    <row r="120" spans="1:9">
      <c r="A120" s="977"/>
      <c r="B120" s="215"/>
      <c r="C120" s="219"/>
      <c r="D120" s="227" t="s">
        <v>362</v>
      </c>
      <c r="E120" s="214" t="s">
        <v>252</v>
      </c>
      <c r="F120" s="217" t="s">
        <v>363</v>
      </c>
      <c r="G120" s="218" t="s">
        <v>161</v>
      </c>
      <c r="H120" s="977"/>
      <c r="I120" s="214"/>
    </row>
    <row r="121" spans="1:9">
      <c r="A121" s="977"/>
      <c r="B121" s="215"/>
      <c r="C121" s="219"/>
      <c r="D121" s="227" t="s">
        <v>364</v>
      </c>
      <c r="E121" s="214" t="s">
        <v>252</v>
      </c>
      <c r="F121" s="217" t="s">
        <v>365</v>
      </c>
      <c r="G121" s="218" t="s">
        <v>366</v>
      </c>
      <c r="H121" s="977"/>
      <c r="I121" s="214"/>
    </row>
    <row r="122" spans="1:9">
      <c r="A122" s="978"/>
      <c r="B122" s="223"/>
      <c r="C122" s="222"/>
      <c r="D122" s="228" t="s">
        <v>367</v>
      </c>
      <c r="E122" s="221" t="s">
        <v>252</v>
      </c>
      <c r="F122" s="230" t="s">
        <v>368</v>
      </c>
      <c r="G122" s="231" t="s">
        <v>164</v>
      </c>
      <c r="H122" s="978"/>
      <c r="I122" s="221"/>
    </row>
    <row r="123" spans="1:9">
      <c r="A123" s="1068">
        <f>MAX($A$2:A122)+1</f>
        <v>17</v>
      </c>
      <c r="B123" s="327" t="s">
        <v>369</v>
      </c>
      <c r="C123" s="210"/>
      <c r="D123" s="225"/>
      <c r="E123" s="209" t="s">
        <v>252</v>
      </c>
      <c r="F123" s="328" t="s">
        <v>370</v>
      </c>
      <c r="G123" s="329" t="s">
        <v>142</v>
      </c>
      <c r="H123" s="1071" t="s">
        <v>371</v>
      </c>
      <c r="I123" s="209"/>
    </row>
    <row r="124" spans="1:9">
      <c r="A124" s="1069"/>
      <c r="B124" s="330"/>
      <c r="C124" s="227" t="s">
        <v>334</v>
      </c>
      <c r="D124" s="216"/>
      <c r="E124" s="209" t="s">
        <v>252</v>
      </c>
      <c r="F124" s="331" t="s">
        <v>372</v>
      </c>
      <c r="G124" s="332" t="s">
        <v>145</v>
      </c>
      <c r="H124" s="1072"/>
      <c r="I124" s="214"/>
    </row>
    <row r="125" spans="1:9">
      <c r="A125" s="1069"/>
      <c r="B125" s="330"/>
      <c r="C125" s="227" t="s">
        <v>382</v>
      </c>
      <c r="D125" s="216"/>
      <c r="E125" s="209" t="s">
        <v>252</v>
      </c>
      <c r="F125" s="331" t="s">
        <v>383</v>
      </c>
      <c r="G125" s="332" t="s">
        <v>148</v>
      </c>
      <c r="H125" s="1072"/>
      <c r="I125" s="214"/>
    </row>
    <row r="126" spans="1:9">
      <c r="A126" s="1069"/>
      <c r="B126" s="330"/>
      <c r="C126" s="219"/>
      <c r="D126" s="227" t="s">
        <v>373</v>
      </c>
      <c r="E126" s="209" t="s">
        <v>252</v>
      </c>
      <c r="F126" s="331" t="s">
        <v>374</v>
      </c>
      <c r="G126" s="332" t="s">
        <v>148</v>
      </c>
      <c r="H126" s="1072"/>
      <c r="I126" s="214"/>
    </row>
    <row r="127" spans="1:9">
      <c r="A127" s="1069"/>
      <c r="B127" s="215"/>
      <c r="C127" s="219"/>
      <c r="D127" s="227" t="s">
        <v>375</v>
      </c>
      <c r="E127" s="209" t="s">
        <v>252</v>
      </c>
      <c r="F127" s="331" t="s">
        <v>376</v>
      </c>
      <c r="G127" s="332" t="s">
        <v>161</v>
      </c>
      <c r="H127" s="1072"/>
      <c r="I127" s="214"/>
    </row>
    <row r="128" spans="1:9">
      <c r="A128" s="1069"/>
      <c r="B128" s="215"/>
      <c r="C128" s="219"/>
      <c r="D128" s="227" t="s">
        <v>377</v>
      </c>
      <c r="E128" s="209" t="s">
        <v>252</v>
      </c>
      <c r="F128" s="331" t="s">
        <v>378</v>
      </c>
      <c r="G128" s="332" t="s">
        <v>164</v>
      </c>
      <c r="H128" s="1072"/>
      <c r="I128" s="214"/>
    </row>
    <row r="129" spans="1:9">
      <c r="A129" s="1070"/>
      <c r="B129" s="223"/>
      <c r="C129" s="222"/>
      <c r="D129" s="228" t="s">
        <v>379</v>
      </c>
      <c r="E129" s="209" t="s">
        <v>252</v>
      </c>
      <c r="F129" s="333" t="s">
        <v>380</v>
      </c>
      <c r="G129" s="334" t="s">
        <v>164</v>
      </c>
      <c r="H129" s="1073"/>
      <c r="I129" s="221"/>
    </row>
    <row r="130" spans="1:9">
      <c r="A130" s="999">
        <f>MAX($A$2:A129)+1</f>
        <v>18</v>
      </c>
      <c r="B130" s="245" t="s">
        <v>330</v>
      </c>
      <c r="C130" s="246"/>
      <c r="D130" s="225"/>
      <c r="E130" s="209" t="s">
        <v>252</v>
      </c>
      <c r="F130" s="247" t="s">
        <v>331</v>
      </c>
      <c r="G130" s="226" t="s">
        <v>142</v>
      </c>
      <c r="H130" s="999">
        <v>4</v>
      </c>
      <c r="I130" s="209"/>
    </row>
    <row r="131" spans="1:9">
      <c r="A131" s="1000"/>
      <c r="B131" s="248"/>
      <c r="C131" s="249" t="s">
        <v>332</v>
      </c>
      <c r="D131" s="216"/>
      <c r="E131" s="209" t="s">
        <v>252</v>
      </c>
      <c r="F131" s="250" t="s">
        <v>333</v>
      </c>
      <c r="G131" s="251" t="s">
        <v>148</v>
      </c>
      <c r="H131" s="1000"/>
      <c r="I131" s="214"/>
    </row>
    <row r="132" spans="1:9">
      <c r="A132" s="1000"/>
      <c r="B132" s="248"/>
      <c r="C132" s="249" t="s">
        <v>334</v>
      </c>
      <c r="D132" s="216"/>
      <c r="E132" s="209" t="s">
        <v>252</v>
      </c>
      <c r="F132" s="250" t="s">
        <v>335</v>
      </c>
      <c r="G132" s="251" t="s">
        <v>145</v>
      </c>
      <c r="H132" s="1000"/>
      <c r="I132" s="214"/>
    </row>
    <row r="133" spans="1:9">
      <c r="A133" s="1003"/>
      <c r="B133" s="252"/>
      <c r="C133" s="253" t="s">
        <v>336</v>
      </c>
      <c r="D133" s="229"/>
      <c r="E133" s="209" t="s">
        <v>252</v>
      </c>
      <c r="F133" s="254" t="s">
        <v>385</v>
      </c>
      <c r="G133" s="255" t="s">
        <v>148</v>
      </c>
      <c r="H133" s="1003"/>
      <c r="I133" s="221"/>
    </row>
  </sheetData>
  <mergeCells count="46">
    <mergeCell ref="A130:A133"/>
    <mergeCell ref="H130:H133"/>
    <mergeCell ref="A116:A122"/>
    <mergeCell ref="H116:H122"/>
    <mergeCell ref="A114:A115"/>
    <mergeCell ref="H114:H115"/>
    <mergeCell ref="I114:I115"/>
    <mergeCell ref="A123:A129"/>
    <mergeCell ref="H123:H129"/>
    <mergeCell ref="A109:A113"/>
    <mergeCell ref="H109:H113"/>
    <mergeCell ref="A94:A100"/>
    <mergeCell ref="H94:H100"/>
    <mergeCell ref="A101:A104"/>
    <mergeCell ref="H101:H104"/>
    <mergeCell ref="A105:A108"/>
    <mergeCell ref="H105:H108"/>
    <mergeCell ref="A76:A77"/>
    <mergeCell ref="H76:H77"/>
    <mergeCell ref="A78:A89"/>
    <mergeCell ref="H78:H89"/>
    <mergeCell ref="A90:A93"/>
    <mergeCell ref="H90:H93"/>
    <mergeCell ref="I26:I29"/>
    <mergeCell ref="A55:A61"/>
    <mergeCell ref="A62:A68"/>
    <mergeCell ref="A69:A75"/>
    <mergeCell ref="H69:H75"/>
    <mergeCell ref="I69:I75"/>
    <mergeCell ref="A32:A40"/>
    <mergeCell ref="H32:H40"/>
    <mergeCell ref="A41:A48"/>
    <mergeCell ref="H41:H48"/>
    <mergeCell ref="A49:A54"/>
    <mergeCell ref="H49:H54"/>
    <mergeCell ref="A10:A16"/>
    <mergeCell ref="H10:H16"/>
    <mergeCell ref="A17:A25"/>
    <mergeCell ref="H17:H25"/>
    <mergeCell ref="A26:A31"/>
    <mergeCell ref="H26:H31"/>
    <mergeCell ref="A3:A6"/>
    <mergeCell ref="H3:H6"/>
    <mergeCell ref="A1:I1"/>
    <mergeCell ref="A7:A9"/>
    <mergeCell ref="H7:H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7"/>
  <sheetViews>
    <sheetView zoomScale="55" zoomScaleNormal="55" workbookViewId="0">
      <selection activeCell="P13" sqref="P13"/>
    </sheetView>
  </sheetViews>
  <sheetFormatPr defaultColWidth="8.921875" defaultRowHeight="20.5"/>
  <cols>
    <col min="1" max="1" width="6.07421875" style="1" customWidth="1"/>
    <col min="2" max="2" width="41.53515625" style="1" customWidth="1"/>
    <col min="3" max="3" width="13.4609375" style="1" customWidth="1"/>
    <col min="4" max="4" width="7" style="4" customWidth="1"/>
    <col min="5" max="5" width="13.23046875" style="4" customWidth="1"/>
    <col min="6" max="6" width="9.61328125" style="4" customWidth="1"/>
    <col min="7" max="7" width="7.84375" style="9" customWidth="1"/>
    <col min="8" max="8" width="8.921875" style="4"/>
    <col min="9" max="9" width="15.921875" style="4" customWidth="1"/>
    <col min="10" max="10" width="18.07421875" style="4" customWidth="1"/>
    <col min="11" max="11" width="8.84375" style="4" customWidth="1"/>
    <col min="12" max="12" width="11.84375" style="23" customWidth="1"/>
    <col min="13" max="13" width="9" style="8" customWidth="1"/>
    <col min="14" max="14" width="8.921875" style="8"/>
    <col min="15" max="15" width="13" style="8" customWidth="1"/>
    <col min="16" max="16" width="43.61328125" style="24" customWidth="1"/>
    <col min="17" max="17" width="62.15234375" style="8" customWidth="1"/>
    <col min="18" max="18" width="43.69140625" style="8" customWidth="1"/>
    <col min="19" max="19" width="8.921875" style="1"/>
    <col min="20" max="20" width="12.07421875" style="1" customWidth="1"/>
    <col min="21" max="16384" width="8.921875" style="1"/>
  </cols>
  <sheetData>
    <row r="1" spans="1:18" ht="90.65" customHeight="1">
      <c r="A1" s="1098" t="s">
        <v>22</v>
      </c>
      <c r="B1" s="1098"/>
      <c r="C1" s="1098"/>
      <c r="D1" s="1098"/>
      <c r="E1" s="1098"/>
      <c r="F1" s="1098"/>
      <c r="G1" s="1098"/>
      <c r="H1" s="1098"/>
      <c r="I1" s="1098"/>
      <c r="J1" s="1098"/>
      <c r="K1" s="1098"/>
      <c r="L1" s="1098"/>
      <c r="M1" s="1098"/>
      <c r="N1" s="1098"/>
      <c r="O1" s="1098"/>
      <c r="P1" s="1098"/>
    </row>
    <row r="2" spans="1:18">
      <c r="A2" s="1099" t="s">
        <v>15</v>
      </c>
      <c r="B2" s="1099"/>
      <c r="C2" s="1099"/>
      <c r="D2" s="1099"/>
      <c r="E2" s="1099"/>
      <c r="F2" s="1099"/>
      <c r="G2" s="1099"/>
      <c r="H2" s="1099"/>
      <c r="I2" s="1099"/>
      <c r="J2" s="1099"/>
      <c r="K2" s="1099"/>
      <c r="L2" s="1099"/>
      <c r="M2" s="1099"/>
      <c r="N2" s="1099"/>
      <c r="O2" s="1099"/>
      <c r="P2" s="1099"/>
    </row>
    <row r="3" spans="1:18">
      <c r="A3" s="20"/>
      <c r="B3" s="2"/>
      <c r="C3" s="20"/>
      <c r="D3" s="20"/>
      <c r="E3" s="20"/>
      <c r="F3" s="3"/>
      <c r="G3" s="17"/>
      <c r="H3" s="5"/>
      <c r="I3" s="5"/>
      <c r="J3" s="6"/>
      <c r="K3" s="7"/>
      <c r="L3" s="21"/>
      <c r="M3" s="22"/>
      <c r="N3" s="5"/>
      <c r="O3" s="5"/>
      <c r="P3" s="20"/>
    </row>
    <row r="4" spans="1:18" ht="60.65" customHeight="1">
      <c r="A4" s="933" t="s">
        <v>0</v>
      </c>
      <c r="B4" s="933" t="s">
        <v>16</v>
      </c>
      <c r="C4" s="933" t="s">
        <v>21</v>
      </c>
      <c r="D4" s="940" t="s">
        <v>19</v>
      </c>
      <c r="E4" s="941"/>
      <c r="F4" s="941"/>
      <c r="G4" s="942"/>
      <c r="H4" s="945" t="s">
        <v>14</v>
      </c>
      <c r="I4" s="946"/>
      <c r="J4" s="946"/>
      <c r="K4" s="946"/>
      <c r="L4" s="935" t="s">
        <v>2</v>
      </c>
      <c r="M4" s="936"/>
      <c r="N4" s="936"/>
      <c r="O4" s="937"/>
      <c r="P4" s="931" t="s">
        <v>20</v>
      </c>
      <c r="Q4" s="1088" t="s">
        <v>17</v>
      </c>
    </row>
    <row r="5" spans="1:18" ht="40.5" customHeight="1">
      <c r="A5" s="934"/>
      <c r="B5" s="934"/>
      <c r="C5" s="934"/>
      <c r="D5" s="931" t="s">
        <v>3</v>
      </c>
      <c r="E5" s="931" t="s">
        <v>4</v>
      </c>
      <c r="F5" s="938" t="s">
        <v>5</v>
      </c>
      <c r="G5" s="943" t="s">
        <v>1</v>
      </c>
      <c r="H5" s="906" t="s">
        <v>6</v>
      </c>
      <c r="I5" s="906" t="s">
        <v>4</v>
      </c>
      <c r="J5" s="949" t="s">
        <v>5</v>
      </c>
      <c r="K5" s="947" t="s">
        <v>7</v>
      </c>
      <c r="L5" s="935" t="s">
        <v>8</v>
      </c>
      <c r="M5" s="937"/>
      <c r="N5" s="906" t="s">
        <v>9</v>
      </c>
      <c r="O5" s="906" t="s">
        <v>10</v>
      </c>
      <c r="P5" s="932"/>
      <c r="Q5" s="1089"/>
    </row>
    <row r="6" spans="1:18" ht="68.25" customHeight="1">
      <c r="A6" s="74"/>
      <c r="B6" s="1097"/>
      <c r="C6" s="1097"/>
      <c r="D6" s="1091"/>
      <c r="E6" s="1091"/>
      <c r="F6" s="1092"/>
      <c r="G6" s="1093"/>
      <c r="H6" s="1094"/>
      <c r="I6" s="1094"/>
      <c r="J6" s="1095"/>
      <c r="K6" s="1096"/>
      <c r="L6" s="12" t="s">
        <v>12</v>
      </c>
      <c r="M6" s="13" t="s">
        <v>13</v>
      </c>
      <c r="N6" s="1094"/>
      <c r="O6" s="1094"/>
      <c r="P6" s="1091"/>
      <c r="Q6" s="1090"/>
    </row>
    <row r="7" spans="1:18" s="36" customFormat="1" ht="45" customHeight="1">
      <c r="A7" s="35"/>
      <c r="B7" s="127" t="s">
        <v>70</v>
      </c>
      <c r="C7" s="35"/>
      <c r="D7" s="34"/>
      <c r="E7" s="42"/>
      <c r="F7" s="42"/>
      <c r="G7" s="35"/>
      <c r="H7" s="42"/>
      <c r="I7" s="42"/>
      <c r="J7" s="42"/>
      <c r="K7" s="42"/>
      <c r="L7" s="42"/>
      <c r="M7" s="35"/>
      <c r="N7" s="35"/>
      <c r="O7" s="35"/>
      <c r="P7" s="43"/>
      <c r="Q7" s="35"/>
      <c r="R7" s="67"/>
    </row>
    <row r="8" spans="1:18" s="36" customFormat="1" ht="59.4" customHeight="1">
      <c r="A8" s="60">
        <f>MAX($A$7:A7)+1</f>
        <v>1</v>
      </c>
      <c r="B8" s="107" t="s">
        <v>71</v>
      </c>
      <c r="C8" s="108" t="s">
        <v>78</v>
      </c>
      <c r="D8" s="62" t="s">
        <v>65</v>
      </c>
      <c r="E8" s="61">
        <v>12</v>
      </c>
      <c r="F8" s="61">
        <v>174.9</v>
      </c>
      <c r="G8" s="61" t="s">
        <v>60</v>
      </c>
      <c r="H8" s="60">
        <v>39</v>
      </c>
      <c r="I8" s="60">
        <v>2</v>
      </c>
      <c r="J8" s="64">
        <v>144</v>
      </c>
      <c r="K8" s="64">
        <v>144</v>
      </c>
      <c r="L8" s="60">
        <v>174.9</v>
      </c>
      <c r="M8" s="63"/>
      <c r="N8" s="63"/>
      <c r="O8" s="64">
        <v>174.9</v>
      </c>
      <c r="P8" s="65"/>
      <c r="Q8" s="66"/>
      <c r="R8" s="67"/>
    </row>
    <row r="9" spans="1:18" s="36" customFormat="1" ht="156.65" customHeight="1">
      <c r="A9" s="60">
        <f>MAX($A$7:A8)+1</f>
        <v>2</v>
      </c>
      <c r="B9" s="59" t="s">
        <v>72</v>
      </c>
      <c r="C9" s="61" t="s">
        <v>79</v>
      </c>
      <c r="D9" s="62" t="s">
        <v>65</v>
      </c>
      <c r="E9" s="61">
        <v>97</v>
      </c>
      <c r="F9" s="61">
        <v>108.5</v>
      </c>
      <c r="G9" s="61" t="s">
        <v>60</v>
      </c>
      <c r="H9" s="60">
        <v>38</v>
      </c>
      <c r="I9" s="60">
        <v>2</v>
      </c>
      <c r="J9" s="61">
        <v>96</v>
      </c>
      <c r="K9" s="61">
        <v>96</v>
      </c>
      <c r="L9" s="60">
        <v>108.4</v>
      </c>
      <c r="M9" s="63"/>
      <c r="N9" s="63"/>
      <c r="O9" s="64">
        <v>108.4</v>
      </c>
      <c r="P9" s="65"/>
      <c r="Q9" s="66" t="s">
        <v>81</v>
      </c>
      <c r="R9" s="67"/>
    </row>
    <row r="10" spans="1:18" s="36" customFormat="1" ht="76.75" customHeight="1">
      <c r="A10" s="60">
        <f>MAX($A$7:A9)+1</f>
        <v>3</v>
      </c>
      <c r="B10" s="59" t="s">
        <v>73</v>
      </c>
      <c r="C10" s="61" t="s">
        <v>79</v>
      </c>
      <c r="D10" s="62" t="s">
        <v>65</v>
      </c>
      <c r="E10" s="61">
        <v>16</v>
      </c>
      <c r="F10" s="61">
        <v>45.8</v>
      </c>
      <c r="G10" s="61" t="s">
        <v>60</v>
      </c>
      <c r="H10" s="71">
        <v>38</v>
      </c>
      <c r="I10" s="71">
        <v>2</v>
      </c>
      <c r="J10" s="57">
        <v>288</v>
      </c>
      <c r="K10" s="57">
        <v>288</v>
      </c>
      <c r="L10" s="60">
        <v>45.8</v>
      </c>
      <c r="M10" s="63"/>
      <c r="N10" s="63"/>
      <c r="O10" s="64">
        <v>45.8</v>
      </c>
      <c r="P10" s="65"/>
      <c r="Q10" s="66" t="s">
        <v>81</v>
      </c>
      <c r="R10" s="67"/>
    </row>
    <row r="11" spans="1:18" s="36" customFormat="1" ht="114" customHeight="1">
      <c r="A11" s="60">
        <v>4</v>
      </c>
      <c r="B11" s="109" t="s">
        <v>74</v>
      </c>
      <c r="C11" s="61" t="s">
        <v>79</v>
      </c>
      <c r="D11" s="62" t="s">
        <v>65</v>
      </c>
      <c r="E11" s="61">
        <v>17</v>
      </c>
      <c r="F11" s="61">
        <v>125.2</v>
      </c>
      <c r="G11" s="61" t="s">
        <v>60</v>
      </c>
      <c r="H11" s="60">
        <v>39</v>
      </c>
      <c r="I11" s="60">
        <v>2</v>
      </c>
      <c r="J11" s="64">
        <v>216</v>
      </c>
      <c r="K11" s="64">
        <v>216</v>
      </c>
      <c r="L11" s="60">
        <v>125.2</v>
      </c>
      <c r="M11" s="63"/>
      <c r="N11" s="63"/>
      <c r="O11" s="64"/>
      <c r="P11" s="65"/>
      <c r="Q11" s="66" t="s">
        <v>82</v>
      </c>
      <c r="R11" s="67"/>
    </row>
    <row r="12" spans="1:18" s="36" customFormat="1" ht="159.65" customHeight="1">
      <c r="A12" s="71">
        <v>5</v>
      </c>
      <c r="B12" s="59" t="s">
        <v>75</v>
      </c>
      <c r="C12" s="68" t="s">
        <v>80</v>
      </c>
      <c r="D12" s="69" t="s">
        <v>64</v>
      </c>
      <c r="E12" s="59">
        <v>36</v>
      </c>
      <c r="F12" s="59">
        <v>368.5</v>
      </c>
      <c r="G12" s="70" t="s">
        <v>11</v>
      </c>
      <c r="H12" s="71">
        <v>39</v>
      </c>
      <c r="I12" s="71">
        <v>20</v>
      </c>
      <c r="J12" s="71">
        <v>360</v>
      </c>
      <c r="K12" s="71">
        <v>360</v>
      </c>
      <c r="L12" s="58">
        <v>368.5</v>
      </c>
      <c r="M12" s="63"/>
      <c r="N12" s="63"/>
      <c r="O12" s="58">
        <v>368.5</v>
      </c>
      <c r="P12" s="65"/>
      <c r="Q12" s="66" t="s">
        <v>81</v>
      </c>
      <c r="R12" s="67"/>
    </row>
    <row r="13" spans="1:18" s="36" customFormat="1" ht="45" customHeight="1">
      <c r="A13" s="1086">
        <v>6</v>
      </c>
      <c r="B13" s="1087" t="s">
        <v>76</v>
      </c>
      <c r="C13" s="68" t="s">
        <v>61</v>
      </c>
      <c r="D13" s="69" t="s">
        <v>64</v>
      </c>
      <c r="E13" s="59">
        <v>28</v>
      </c>
      <c r="F13" s="59">
        <v>460.1</v>
      </c>
      <c r="G13" s="70" t="s">
        <v>11</v>
      </c>
      <c r="H13" s="71"/>
      <c r="I13" s="71"/>
      <c r="J13" s="57"/>
      <c r="K13" s="57"/>
      <c r="L13" s="59">
        <v>460.1</v>
      </c>
      <c r="M13" s="63"/>
      <c r="N13" s="63"/>
      <c r="O13" s="59">
        <v>460.1</v>
      </c>
      <c r="P13" s="65"/>
      <c r="Q13" s="1083" t="s">
        <v>81</v>
      </c>
      <c r="R13" s="67"/>
    </row>
    <row r="14" spans="1:18" s="36" customFormat="1" ht="45" customHeight="1">
      <c r="A14" s="1086"/>
      <c r="B14" s="1087"/>
      <c r="C14" s="68" t="s">
        <v>61</v>
      </c>
      <c r="D14" s="69" t="s">
        <v>64</v>
      </c>
      <c r="E14" s="59">
        <v>26</v>
      </c>
      <c r="F14" s="59">
        <v>303.5</v>
      </c>
      <c r="G14" s="70" t="s">
        <v>11</v>
      </c>
      <c r="H14" s="71"/>
      <c r="I14" s="71"/>
      <c r="J14" s="57"/>
      <c r="K14" s="57"/>
      <c r="L14" s="59">
        <v>303.5</v>
      </c>
      <c r="M14" s="63"/>
      <c r="N14" s="63"/>
      <c r="O14" s="59">
        <v>303.5</v>
      </c>
      <c r="P14" s="65"/>
      <c r="Q14" s="1083"/>
      <c r="R14" s="67"/>
    </row>
    <row r="15" spans="1:18" s="36" customFormat="1" ht="45" customHeight="1">
      <c r="A15" s="1086"/>
      <c r="B15" s="1087"/>
      <c r="C15" s="68" t="s">
        <v>61</v>
      </c>
      <c r="D15" s="69" t="s">
        <v>64</v>
      </c>
      <c r="E15" s="59">
        <v>9</v>
      </c>
      <c r="F15" s="59">
        <v>376.2</v>
      </c>
      <c r="G15" s="70" t="s">
        <v>11</v>
      </c>
      <c r="H15" s="71"/>
      <c r="I15" s="71"/>
      <c r="J15" s="57"/>
      <c r="K15" s="57"/>
      <c r="L15" s="59">
        <v>376.2</v>
      </c>
      <c r="M15" s="63"/>
      <c r="N15" s="63"/>
      <c r="O15" s="59">
        <v>376.2</v>
      </c>
      <c r="P15" s="65"/>
      <c r="Q15" s="1083"/>
      <c r="R15" s="67"/>
    </row>
    <row r="16" spans="1:18" s="36" customFormat="1" ht="45" customHeight="1">
      <c r="A16" s="1086"/>
      <c r="B16" s="1087"/>
      <c r="C16" s="68" t="s">
        <v>61</v>
      </c>
      <c r="D16" s="69" t="s">
        <v>64</v>
      </c>
      <c r="E16" s="59">
        <v>6</v>
      </c>
      <c r="F16" s="59">
        <v>326.39999999999998</v>
      </c>
      <c r="G16" s="70" t="s">
        <v>11</v>
      </c>
      <c r="H16" s="71"/>
      <c r="I16" s="71"/>
      <c r="J16" s="57"/>
      <c r="K16" s="57"/>
      <c r="L16" s="59">
        <v>326.39999999999998</v>
      </c>
      <c r="M16" s="63"/>
      <c r="N16" s="63"/>
      <c r="O16" s="59">
        <v>326.39999999999998</v>
      </c>
      <c r="P16" s="65"/>
      <c r="Q16" s="1083"/>
      <c r="R16" s="67"/>
    </row>
    <row r="17" spans="1:18" s="36" customFormat="1" ht="45" customHeight="1">
      <c r="A17" s="1086"/>
      <c r="B17" s="1087"/>
      <c r="C17" s="68" t="s">
        <v>79</v>
      </c>
      <c r="D17" s="62" t="s">
        <v>65</v>
      </c>
      <c r="E17" s="59">
        <v>94</v>
      </c>
      <c r="F17" s="59">
        <v>88.6</v>
      </c>
      <c r="G17" s="70" t="s">
        <v>60</v>
      </c>
      <c r="H17" s="71"/>
      <c r="I17" s="71"/>
      <c r="J17" s="57"/>
      <c r="K17" s="57"/>
      <c r="L17" s="59">
        <v>88.6</v>
      </c>
      <c r="M17" s="63"/>
      <c r="N17" s="63"/>
      <c r="O17" s="59">
        <v>88.6</v>
      </c>
      <c r="P17" s="65"/>
      <c r="Q17" s="1083"/>
      <c r="R17" s="67"/>
    </row>
    <row r="18" spans="1:18" s="36" customFormat="1" ht="304.25" customHeight="1">
      <c r="A18" s="60">
        <f>MAX($A$7:A17)+1</f>
        <v>7</v>
      </c>
      <c r="B18" s="100" t="s">
        <v>77</v>
      </c>
      <c r="C18" s="108"/>
      <c r="D18" s="62" t="s">
        <v>65</v>
      </c>
      <c r="E18" s="59">
        <v>103</v>
      </c>
      <c r="F18" s="59">
        <v>215.9</v>
      </c>
      <c r="G18" s="70"/>
      <c r="H18" s="71">
        <v>38</v>
      </c>
      <c r="I18" s="71">
        <v>2</v>
      </c>
      <c r="J18" s="57">
        <v>216</v>
      </c>
      <c r="K18" s="57">
        <v>216</v>
      </c>
      <c r="L18" s="58">
        <v>27.6</v>
      </c>
      <c r="M18" s="63"/>
      <c r="N18" s="63"/>
      <c r="O18" s="58">
        <v>27.6</v>
      </c>
      <c r="P18" s="65"/>
      <c r="Q18" s="66"/>
      <c r="R18" s="67"/>
    </row>
    <row r="19" spans="1:18" s="36" customFormat="1" ht="88.25" customHeight="1">
      <c r="A19" s="86">
        <v>9</v>
      </c>
      <c r="B19" s="87" t="s">
        <v>86</v>
      </c>
      <c r="C19" s="88" t="s">
        <v>87</v>
      </c>
      <c r="D19" s="89" t="s">
        <v>64</v>
      </c>
      <c r="E19" s="90">
        <v>7</v>
      </c>
      <c r="F19" s="90">
        <v>339.6</v>
      </c>
      <c r="G19" s="91" t="s">
        <v>11</v>
      </c>
      <c r="H19" s="92"/>
      <c r="I19" s="92"/>
      <c r="J19" s="93"/>
      <c r="K19" s="93"/>
      <c r="L19" s="94">
        <v>339.6</v>
      </c>
      <c r="M19" s="95"/>
      <c r="N19" s="95"/>
      <c r="O19" s="94">
        <v>339.6</v>
      </c>
      <c r="P19" s="96" t="s">
        <v>62</v>
      </c>
      <c r="Q19" s="66"/>
      <c r="R19" s="67"/>
    </row>
    <row r="20" spans="1:18" s="36" customFormat="1" ht="73.25" customHeight="1">
      <c r="A20" s="1077">
        <v>10</v>
      </c>
      <c r="B20" s="1080" t="s">
        <v>88</v>
      </c>
      <c r="C20" s="110" t="s">
        <v>87</v>
      </c>
      <c r="D20" s="97" t="s">
        <v>64</v>
      </c>
      <c r="E20" s="111">
        <v>10</v>
      </c>
      <c r="F20" s="111">
        <v>553.1</v>
      </c>
      <c r="G20" s="112" t="s">
        <v>11</v>
      </c>
      <c r="H20" s="1084">
        <v>39</v>
      </c>
      <c r="I20" s="1084">
        <v>2</v>
      </c>
      <c r="J20" s="1084">
        <v>588</v>
      </c>
      <c r="K20" s="1084">
        <v>588</v>
      </c>
      <c r="L20" s="111">
        <v>553.1</v>
      </c>
      <c r="M20" s="49"/>
      <c r="N20" s="49"/>
      <c r="O20" s="111">
        <v>553.1</v>
      </c>
      <c r="P20" s="50"/>
      <c r="Q20" s="49"/>
      <c r="R20" s="67"/>
    </row>
    <row r="21" spans="1:18" s="36" customFormat="1" ht="73.25" customHeight="1">
      <c r="A21" s="1078"/>
      <c r="B21" s="1081"/>
      <c r="C21" s="18" t="s">
        <v>87</v>
      </c>
      <c r="D21" s="98" t="s">
        <v>64</v>
      </c>
      <c r="E21" s="113">
        <v>11</v>
      </c>
      <c r="F21" s="113">
        <v>36.5</v>
      </c>
      <c r="G21" s="114" t="s">
        <v>28</v>
      </c>
      <c r="H21" s="1085"/>
      <c r="I21" s="1085"/>
      <c r="J21" s="1085"/>
      <c r="K21" s="1085"/>
      <c r="L21" s="113">
        <v>36.5</v>
      </c>
      <c r="M21" s="10"/>
      <c r="N21" s="10"/>
      <c r="O21" s="113">
        <v>36.5</v>
      </c>
      <c r="P21" s="115"/>
      <c r="Q21" s="10"/>
      <c r="R21" s="67"/>
    </row>
    <row r="22" spans="1:18" s="36" customFormat="1" ht="73.25" customHeight="1">
      <c r="A22" s="1079"/>
      <c r="B22" s="1082"/>
      <c r="C22" s="118"/>
      <c r="D22" s="62" t="s">
        <v>65</v>
      </c>
      <c r="E22" s="116">
        <v>112</v>
      </c>
      <c r="F22" s="116">
        <v>109.1</v>
      </c>
      <c r="G22" s="63" t="s">
        <v>60</v>
      </c>
      <c r="H22" s="116"/>
      <c r="I22" s="116"/>
      <c r="J22" s="116"/>
      <c r="K22" s="116"/>
      <c r="L22" s="116">
        <v>109.1</v>
      </c>
      <c r="M22" s="63"/>
      <c r="N22" s="63"/>
      <c r="O22" s="63">
        <v>109.1</v>
      </c>
      <c r="P22" s="65" t="s">
        <v>62</v>
      </c>
      <c r="Q22" s="119"/>
      <c r="R22" s="67"/>
    </row>
    <row r="23" spans="1:18" s="36" customFormat="1" ht="80.400000000000006" customHeight="1">
      <c r="A23" s="60">
        <v>11</v>
      </c>
      <c r="B23" s="100" t="s">
        <v>90</v>
      </c>
      <c r="C23" s="101" t="s">
        <v>87</v>
      </c>
      <c r="D23" s="98" t="s">
        <v>64</v>
      </c>
      <c r="E23" s="102">
        <v>34</v>
      </c>
      <c r="F23" s="102">
        <v>407.4</v>
      </c>
      <c r="G23" s="103" t="s">
        <v>11</v>
      </c>
      <c r="H23" s="104">
        <v>39</v>
      </c>
      <c r="I23" s="104" t="s">
        <v>91</v>
      </c>
      <c r="J23" s="104">
        <v>360</v>
      </c>
      <c r="K23" s="104">
        <v>360</v>
      </c>
      <c r="L23" s="105">
        <v>372.3</v>
      </c>
      <c r="M23" s="63"/>
      <c r="N23" s="63"/>
      <c r="O23" s="105">
        <v>372.3</v>
      </c>
      <c r="P23" s="65"/>
      <c r="Q23" s="63"/>
      <c r="R23" s="67"/>
    </row>
    <row r="24" spans="1:18" s="36" customFormat="1" ht="224.4" customHeight="1">
      <c r="A24" s="60">
        <v>12</v>
      </c>
      <c r="B24" s="106" t="s">
        <v>93</v>
      </c>
      <c r="C24" s="101" t="s">
        <v>92</v>
      </c>
      <c r="D24" s="69" t="s">
        <v>64</v>
      </c>
      <c r="E24" s="59">
        <v>33</v>
      </c>
      <c r="F24" s="59">
        <v>405.9</v>
      </c>
      <c r="G24" s="70" t="s">
        <v>11</v>
      </c>
      <c r="H24" s="71">
        <v>38</v>
      </c>
      <c r="I24" s="71">
        <v>221</v>
      </c>
      <c r="J24" s="57">
        <v>360</v>
      </c>
      <c r="K24" s="57">
        <v>360</v>
      </c>
      <c r="L24" s="58">
        <v>405.3</v>
      </c>
      <c r="M24" s="63"/>
      <c r="N24" s="63"/>
      <c r="O24" s="58">
        <v>405.3</v>
      </c>
      <c r="P24" s="65"/>
      <c r="Q24" s="63"/>
      <c r="R24" s="67"/>
    </row>
    <row r="25" spans="1:18" s="36" customFormat="1" ht="70.75" customHeight="1">
      <c r="A25" s="128">
        <v>13</v>
      </c>
      <c r="B25" s="117" t="s">
        <v>97</v>
      </c>
      <c r="C25" s="63" t="s">
        <v>89</v>
      </c>
      <c r="D25" s="102">
        <v>48</v>
      </c>
      <c r="E25" s="116">
        <v>111</v>
      </c>
      <c r="F25" s="116">
        <v>125.7</v>
      </c>
      <c r="G25" s="63" t="s">
        <v>60</v>
      </c>
      <c r="H25" s="116"/>
      <c r="I25" s="116"/>
      <c r="J25" s="116"/>
      <c r="K25" s="116"/>
      <c r="L25" s="116">
        <v>125.7</v>
      </c>
      <c r="M25" s="63"/>
      <c r="N25" s="63"/>
      <c r="O25" s="63">
        <v>125.7</v>
      </c>
      <c r="P25" s="65" t="s">
        <v>62</v>
      </c>
      <c r="Q25" s="66"/>
      <c r="R25" s="67"/>
    </row>
    <row r="26" spans="1:18" s="51" customFormat="1" ht="27" customHeight="1">
      <c r="A26" s="121"/>
      <c r="B26" s="121"/>
      <c r="C26" s="121" t="s">
        <v>89</v>
      </c>
      <c r="D26" s="99">
        <v>48</v>
      </c>
      <c r="E26" s="120">
        <v>156</v>
      </c>
      <c r="F26" s="120">
        <v>236.4</v>
      </c>
      <c r="G26" s="121" t="s">
        <v>60</v>
      </c>
      <c r="H26" s="120"/>
      <c r="I26" s="120"/>
      <c r="J26" s="120"/>
      <c r="K26" s="120"/>
      <c r="L26" s="120">
        <v>84.7</v>
      </c>
      <c r="M26" s="121"/>
      <c r="N26" s="121"/>
      <c r="O26" s="120">
        <v>84.7</v>
      </c>
      <c r="P26" s="53"/>
      <c r="Q26" s="52"/>
      <c r="R26" s="123"/>
    </row>
    <row r="27" spans="1:18" s="51" customFormat="1" ht="27" customHeight="1">
      <c r="A27" s="121"/>
      <c r="B27" s="121"/>
      <c r="C27" s="121" t="s">
        <v>89</v>
      </c>
      <c r="D27" s="99">
        <v>48</v>
      </c>
      <c r="E27" s="120">
        <v>101</v>
      </c>
      <c r="F27" s="120">
        <v>307.60000000000002</v>
      </c>
      <c r="G27" s="121" t="s">
        <v>60</v>
      </c>
      <c r="H27" s="120"/>
      <c r="I27" s="120"/>
      <c r="J27" s="120"/>
      <c r="K27" s="120"/>
      <c r="L27" s="120">
        <v>63.1</v>
      </c>
      <c r="M27" s="121"/>
      <c r="N27" s="121"/>
      <c r="O27" s="120">
        <v>63.1</v>
      </c>
      <c r="P27" s="53"/>
      <c r="R27" s="123"/>
    </row>
    <row r="28" spans="1:18" s="51" customFormat="1" ht="27" customHeight="1">
      <c r="A28" s="121"/>
      <c r="B28" s="121"/>
      <c r="C28" s="121" t="s">
        <v>89</v>
      </c>
      <c r="D28" s="99">
        <v>48</v>
      </c>
      <c r="E28" s="120">
        <v>107</v>
      </c>
      <c r="F28" s="120">
        <v>128.30000000000001</v>
      </c>
      <c r="G28" s="121" t="s">
        <v>60</v>
      </c>
      <c r="H28" s="120"/>
      <c r="I28" s="120"/>
      <c r="J28" s="120"/>
      <c r="K28" s="120"/>
      <c r="L28" s="120">
        <v>38.200000000000003</v>
      </c>
      <c r="M28" s="121"/>
      <c r="N28" s="121"/>
      <c r="O28" s="120">
        <v>38.200000000000003</v>
      </c>
      <c r="P28" s="53"/>
      <c r="Q28" s="52"/>
      <c r="R28" s="123"/>
    </row>
    <row r="29" spans="1:18" s="51" customFormat="1" ht="27" customHeight="1">
      <c r="A29" s="121"/>
      <c r="B29" s="121"/>
      <c r="C29" s="122" t="s">
        <v>89</v>
      </c>
      <c r="D29" s="99">
        <v>48</v>
      </c>
      <c r="E29" s="72">
        <v>114</v>
      </c>
      <c r="F29" s="72">
        <v>40.1</v>
      </c>
      <c r="G29" s="122" t="s">
        <v>60</v>
      </c>
      <c r="H29" s="72"/>
      <c r="I29" s="72"/>
      <c r="J29" s="72"/>
      <c r="K29" s="72"/>
      <c r="L29" s="72">
        <v>40.1</v>
      </c>
      <c r="M29" s="121"/>
      <c r="N29" s="121"/>
      <c r="O29" s="120">
        <v>40.1</v>
      </c>
      <c r="P29" s="53"/>
      <c r="Q29" s="52"/>
      <c r="R29" s="123"/>
    </row>
    <row r="30" spans="1:18" s="30" customFormat="1" ht="27" customHeight="1">
      <c r="A30" s="63"/>
      <c r="B30" s="63" t="s">
        <v>18</v>
      </c>
      <c r="C30" s="63" t="s">
        <v>89</v>
      </c>
      <c r="D30" s="102">
        <v>48</v>
      </c>
      <c r="E30" s="116">
        <v>109</v>
      </c>
      <c r="F30" s="116">
        <v>5.8</v>
      </c>
      <c r="G30" s="63" t="s">
        <v>28</v>
      </c>
      <c r="H30" s="116"/>
      <c r="I30" s="116"/>
      <c r="J30" s="116"/>
      <c r="K30" s="116"/>
      <c r="L30" s="116">
        <v>4.8</v>
      </c>
      <c r="M30" s="63"/>
      <c r="N30" s="116">
        <v>4.8</v>
      </c>
      <c r="O30" s="116">
        <v>4.8</v>
      </c>
      <c r="P30" s="47"/>
      <c r="Q30" s="44"/>
      <c r="R30" s="56"/>
    </row>
    <row r="31" spans="1:18" s="30" customFormat="1" ht="27" customHeight="1">
      <c r="A31" s="75"/>
      <c r="B31" s="73" t="s">
        <v>18</v>
      </c>
      <c r="C31" s="119" t="s">
        <v>89</v>
      </c>
      <c r="D31" s="125">
        <v>48</v>
      </c>
      <c r="E31" s="126">
        <v>113</v>
      </c>
      <c r="F31" s="126">
        <v>1.7</v>
      </c>
      <c r="G31" s="119" t="s">
        <v>28</v>
      </c>
      <c r="H31" s="126" t="s">
        <v>37</v>
      </c>
      <c r="I31" s="126"/>
      <c r="J31" s="126"/>
      <c r="K31" s="126"/>
      <c r="L31" s="126">
        <v>1.7</v>
      </c>
      <c r="M31" s="119"/>
      <c r="N31" s="126">
        <v>1.7</v>
      </c>
      <c r="O31" s="126">
        <v>1.7</v>
      </c>
      <c r="P31" s="47"/>
      <c r="Q31" s="44"/>
      <c r="R31" s="56"/>
    </row>
    <row r="32" spans="1:18" s="30" customFormat="1" ht="27" customHeight="1">
      <c r="A32" s="104"/>
      <c r="B32" s="124" t="s">
        <v>18</v>
      </c>
      <c r="C32" s="101" t="s">
        <v>89</v>
      </c>
      <c r="D32" s="102">
        <v>47</v>
      </c>
      <c r="E32" s="102">
        <v>27</v>
      </c>
      <c r="F32" s="102">
        <v>13.7</v>
      </c>
      <c r="G32" s="102" t="s">
        <v>28</v>
      </c>
      <c r="H32" s="104"/>
      <c r="I32" s="104"/>
      <c r="J32" s="104"/>
      <c r="K32" s="104"/>
      <c r="L32" s="102">
        <v>13.7</v>
      </c>
      <c r="M32" s="63"/>
      <c r="N32" s="102">
        <v>13.7</v>
      </c>
      <c r="O32" s="102">
        <v>13.7</v>
      </c>
      <c r="P32" s="47"/>
      <c r="Q32" s="44"/>
      <c r="R32" s="56"/>
    </row>
    <row r="33" spans="1:18" s="30" customFormat="1" ht="0.65" customHeight="1">
      <c r="A33" s="76"/>
      <c r="B33" s="77"/>
      <c r="C33" s="78"/>
      <c r="D33" s="79"/>
      <c r="E33" s="80"/>
      <c r="F33" s="80"/>
      <c r="G33" s="81"/>
      <c r="H33" s="82"/>
      <c r="I33" s="82"/>
      <c r="J33" s="83"/>
      <c r="K33" s="83"/>
      <c r="L33" s="84"/>
      <c r="M33" s="44"/>
      <c r="N33" s="44"/>
      <c r="O33" s="85"/>
      <c r="P33" s="47"/>
      <c r="Q33" s="44"/>
      <c r="R33" s="56"/>
    </row>
    <row r="34" spans="1:18" s="30" customFormat="1" ht="27" customHeight="1">
      <c r="A34" s="76"/>
      <c r="B34" s="77"/>
      <c r="C34" s="78"/>
      <c r="D34" s="79"/>
      <c r="E34" s="80"/>
      <c r="F34" s="80"/>
      <c r="G34" s="81"/>
      <c r="H34" s="82"/>
      <c r="I34" s="82"/>
      <c r="J34" s="83"/>
      <c r="K34" s="83"/>
      <c r="L34" s="84"/>
      <c r="M34" s="44"/>
      <c r="N34" s="44"/>
      <c r="O34" s="85"/>
      <c r="P34" s="47"/>
      <c r="Q34" s="44"/>
      <c r="R34" s="56"/>
    </row>
    <row r="35" spans="1:18" s="30" customFormat="1" ht="27" customHeight="1">
      <c r="A35" s="76"/>
      <c r="B35" s="77"/>
      <c r="C35" s="78"/>
      <c r="D35" s="79"/>
      <c r="E35" s="80"/>
      <c r="F35" s="80"/>
      <c r="G35" s="81"/>
      <c r="H35" s="82"/>
      <c r="I35" s="82"/>
      <c r="J35" s="83"/>
      <c r="K35" s="83"/>
      <c r="L35" s="84"/>
      <c r="M35" s="44"/>
      <c r="N35" s="44"/>
      <c r="O35" s="85"/>
      <c r="P35" s="47"/>
      <c r="Q35" s="44"/>
      <c r="R35" s="56"/>
    </row>
    <row r="36" spans="1:18" s="30" customFormat="1" ht="27" customHeight="1">
      <c r="A36" s="76"/>
      <c r="B36" s="77"/>
      <c r="C36" s="78"/>
      <c r="D36" s="79"/>
      <c r="E36" s="80"/>
      <c r="F36" s="80"/>
      <c r="G36" s="81"/>
      <c r="H36" s="82"/>
      <c r="I36" s="82"/>
      <c r="J36" s="83"/>
      <c r="K36" s="83"/>
      <c r="L36" s="84"/>
      <c r="M36" s="44"/>
      <c r="N36" s="44"/>
      <c r="O36" s="85"/>
      <c r="P36" s="47"/>
      <c r="Q36" s="44"/>
      <c r="R36" s="56"/>
    </row>
    <row r="37" spans="1:18" s="30" customFormat="1" ht="27" customHeight="1">
      <c r="A37" s="76"/>
      <c r="B37" s="77"/>
      <c r="C37" s="78"/>
      <c r="D37" s="79"/>
      <c r="E37" s="80"/>
      <c r="F37" s="80"/>
      <c r="G37" s="81"/>
      <c r="H37" s="82"/>
      <c r="I37" s="82"/>
      <c r="J37" s="83"/>
      <c r="K37" s="83"/>
      <c r="L37" s="84"/>
      <c r="M37" s="44"/>
      <c r="N37" s="44"/>
      <c r="O37" s="85"/>
      <c r="P37" s="47"/>
      <c r="Q37" s="44"/>
      <c r="R37" s="56"/>
    </row>
    <row r="38" spans="1:18" s="30" customFormat="1" ht="27" customHeight="1">
      <c r="A38" s="76"/>
      <c r="B38" s="77"/>
      <c r="C38" s="78"/>
      <c r="D38" s="79"/>
      <c r="E38" s="80"/>
      <c r="F38" s="80"/>
      <c r="G38" s="81"/>
      <c r="H38" s="82"/>
      <c r="I38" s="82"/>
      <c r="J38" s="83"/>
      <c r="K38" s="83"/>
      <c r="L38" s="84"/>
      <c r="M38" s="44"/>
      <c r="N38" s="44"/>
      <c r="O38" s="85"/>
      <c r="P38" s="47"/>
      <c r="Q38" s="44"/>
      <c r="R38" s="56"/>
    </row>
    <row r="39" spans="1:18" s="30" customFormat="1" ht="27" customHeight="1">
      <c r="A39" s="76"/>
      <c r="B39" s="77"/>
      <c r="C39" s="78"/>
      <c r="D39" s="79"/>
      <c r="E39" s="80"/>
      <c r="F39" s="80"/>
      <c r="G39" s="81"/>
      <c r="H39" s="82"/>
      <c r="I39" s="82"/>
      <c r="J39" s="83"/>
      <c r="K39" s="83"/>
      <c r="L39" s="84"/>
      <c r="M39" s="44"/>
      <c r="N39" s="44"/>
      <c r="O39" s="85"/>
      <c r="P39" s="47"/>
      <c r="Q39" s="44"/>
      <c r="R39" s="56"/>
    </row>
    <row r="40" spans="1:18" s="30" customFormat="1" ht="27" customHeight="1">
      <c r="A40" s="54"/>
      <c r="B40" s="55"/>
      <c r="C40" s="44"/>
      <c r="D40" s="45"/>
      <c r="E40" s="46"/>
      <c r="F40" s="46"/>
      <c r="G40" s="44"/>
      <c r="H40" s="46"/>
      <c r="I40" s="46"/>
      <c r="J40" s="46"/>
      <c r="K40" s="46"/>
      <c r="L40" s="46"/>
      <c r="M40" s="44"/>
      <c r="N40" s="44"/>
      <c r="O40" s="44"/>
      <c r="P40" s="47"/>
      <c r="Q40" s="44"/>
      <c r="R40" s="56"/>
    </row>
    <row r="41" spans="1:18" s="30" customFormat="1" ht="27" customHeight="1">
      <c r="A41" s="54"/>
      <c r="B41" s="55"/>
      <c r="C41" s="44"/>
      <c r="D41" s="45"/>
      <c r="E41" s="46"/>
      <c r="F41" s="46"/>
      <c r="G41" s="44"/>
      <c r="H41" s="46"/>
      <c r="I41" s="46"/>
      <c r="J41" s="46"/>
      <c r="K41" s="46"/>
      <c r="L41" s="46"/>
      <c r="M41" s="44"/>
      <c r="N41" s="44"/>
      <c r="O41" s="44"/>
      <c r="P41" s="47"/>
      <c r="Q41" s="44"/>
      <c r="R41" s="56"/>
    </row>
    <row r="42" spans="1:18" s="30" customFormat="1" ht="27" customHeight="1">
      <c r="A42" s="54"/>
      <c r="B42" s="55"/>
      <c r="C42" s="44"/>
      <c r="D42" s="45"/>
      <c r="E42" s="46"/>
      <c r="F42" s="46"/>
      <c r="G42" s="44"/>
      <c r="H42" s="46"/>
      <c r="I42" s="46"/>
      <c r="J42" s="46"/>
      <c r="K42" s="46"/>
      <c r="L42" s="46"/>
      <c r="M42" s="44"/>
      <c r="N42" s="44"/>
      <c r="O42" s="44"/>
      <c r="P42" s="47"/>
      <c r="Q42" s="44"/>
      <c r="R42" s="56"/>
    </row>
    <row r="43" spans="1:18" s="30" customFormat="1" ht="27" customHeight="1">
      <c r="A43" s="54"/>
      <c r="B43" s="55"/>
      <c r="C43" s="44"/>
      <c r="D43" s="45"/>
      <c r="E43" s="46"/>
      <c r="F43" s="46"/>
      <c r="G43" s="44"/>
      <c r="H43" s="46"/>
      <c r="I43" s="46"/>
      <c r="J43" s="46"/>
      <c r="K43" s="46"/>
      <c r="L43" s="46"/>
      <c r="M43" s="44"/>
      <c r="N43" s="44"/>
      <c r="O43" s="44"/>
      <c r="P43" s="47"/>
      <c r="Q43" s="44"/>
      <c r="R43" s="56"/>
    </row>
    <row r="44" spans="1:18" s="30" customFormat="1" ht="27" customHeight="1">
      <c r="A44" s="54"/>
      <c r="B44" s="55"/>
      <c r="C44" s="44"/>
      <c r="D44" s="45"/>
      <c r="E44" s="46"/>
      <c r="F44" s="46"/>
      <c r="G44" s="44"/>
      <c r="H44" s="46"/>
      <c r="I44" s="46"/>
      <c r="J44" s="46"/>
      <c r="K44" s="46"/>
      <c r="L44" s="46"/>
      <c r="M44" s="44"/>
      <c r="N44" s="44"/>
      <c r="O44" s="44"/>
      <c r="P44" s="47"/>
      <c r="Q44" s="44"/>
      <c r="R44" s="56"/>
    </row>
    <row r="45" spans="1:18" s="30" customFormat="1" ht="27" customHeight="1">
      <c r="A45" s="54"/>
      <c r="B45" s="55"/>
      <c r="C45" s="44"/>
      <c r="D45" s="45"/>
      <c r="E45" s="46"/>
      <c r="F45" s="46"/>
      <c r="G45" s="44"/>
      <c r="H45" s="46"/>
      <c r="I45" s="46"/>
      <c r="J45" s="46"/>
      <c r="K45" s="46"/>
      <c r="L45" s="46"/>
      <c r="M45" s="44"/>
      <c r="N45" s="44"/>
      <c r="O45" s="44"/>
      <c r="P45" s="47"/>
      <c r="Q45" s="44"/>
      <c r="R45" s="56"/>
    </row>
    <row r="46" spans="1:18" s="30" customFormat="1" ht="27" customHeight="1">
      <c r="A46" s="54"/>
      <c r="B46" s="55"/>
      <c r="C46" s="44"/>
      <c r="D46" s="45"/>
      <c r="E46" s="46"/>
      <c r="F46" s="46"/>
      <c r="G46" s="44"/>
      <c r="H46" s="46"/>
      <c r="I46" s="46"/>
      <c r="J46" s="46"/>
      <c r="K46" s="46"/>
      <c r="L46" s="46"/>
      <c r="M46" s="44"/>
      <c r="N46" s="44"/>
      <c r="O46" s="44"/>
      <c r="P46" s="47"/>
      <c r="Q46" s="44"/>
      <c r="R46" s="56"/>
    </row>
    <row r="47" spans="1:18" s="30" customFormat="1" ht="27" customHeight="1">
      <c r="A47" s="54"/>
      <c r="B47" s="55"/>
      <c r="C47" s="44"/>
      <c r="D47" s="45"/>
      <c r="E47" s="46"/>
      <c r="F47" s="46"/>
      <c r="G47" s="44"/>
      <c r="H47" s="46"/>
      <c r="I47" s="46"/>
      <c r="J47" s="46"/>
      <c r="K47" s="46"/>
      <c r="L47" s="46"/>
      <c r="M47" s="44"/>
      <c r="N47" s="44"/>
      <c r="O47" s="44"/>
      <c r="P47" s="47"/>
      <c r="Q47" s="44"/>
      <c r="R47" s="56"/>
    </row>
    <row r="48" spans="1:18" s="30" customFormat="1" ht="27" customHeight="1">
      <c r="A48" s="54"/>
      <c r="B48" s="55"/>
      <c r="C48" s="44"/>
      <c r="D48" s="45"/>
      <c r="E48" s="46"/>
      <c r="F48" s="46"/>
      <c r="G48" s="44"/>
      <c r="H48" s="46"/>
      <c r="I48" s="46"/>
      <c r="J48" s="46"/>
      <c r="K48" s="46"/>
      <c r="L48" s="46"/>
      <c r="M48" s="44"/>
      <c r="N48" s="44"/>
      <c r="O48" s="44"/>
      <c r="P48" s="47"/>
      <c r="Q48" s="44"/>
      <c r="R48" s="56"/>
    </row>
    <row r="49" spans="1:18" s="30" customFormat="1" ht="27" customHeight="1">
      <c r="A49" s="54"/>
      <c r="B49" s="55"/>
      <c r="C49" s="44"/>
      <c r="D49" s="45"/>
      <c r="E49" s="46"/>
      <c r="F49" s="46"/>
      <c r="G49" s="44"/>
      <c r="H49" s="46"/>
      <c r="I49" s="46"/>
      <c r="J49" s="46"/>
      <c r="K49" s="46"/>
      <c r="L49" s="46"/>
      <c r="M49" s="44"/>
      <c r="N49" s="44"/>
      <c r="O49" s="44"/>
      <c r="P49" s="47"/>
      <c r="Q49" s="44"/>
      <c r="R49" s="56"/>
    </row>
    <row r="50" spans="1:18" s="41" customFormat="1" ht="52.75" customHeight="1">
      <c r="A50" s="1075" t="s">
        <v>56</v>
      </c>
      <c r="B50" s="1076"/>
      <c r="C50" s="37"/>
      <c r="D50" s="38"/>
      <c r="E50" s="38"/>
      <c r="F50" s="38"/>
      <c r="G50" s="37"/>
      <c r="H50" s="38"/>
      <c r="I50" s="38"/>
      <c r="J50" s="38"/>
      <c r="K50" s="38"/>
      <c r="L50" s="39"/>
      <c r="M50" s="37"/>
      <c r="N50" s="37"/>
      <c r="O50" s="37" t="e">
        <f>SUM(#REF!)</f>
        <v>#REF!</v>
      </c>
      <c r="P50" s="40"/>
      <c r="Q50" s="37"/>
    </row>
    <row r="51" spans="1:18" s="30" customFormat="1">
      <c r="D51" s="31"/>
      <c r="E51" s="31"/>
      <c r="F51" s="31"/>
      <c r="H51" s="31"/>
      <c r="I51" s="31"/>
      <c r="J51" s="31"/>
      <c r="K51" s="31"/>
      <c r="L51" s="32"/>
      <c r="P51" s="33"/>
      <c r="Q51" s="30">
        <f>11105.5+405.6+4224.6+53.6</f>
        <v>15789.300000000001</v>
      </c>
    </row>
    <row r="52" spans="1:18" s="30" customFormat="1">
      <c r="D52" s="31"/>
      <c r="E52" s="31"/>
      <c r="F52" s="31"/>
      <c r="H52" s="31"/>
      <c r="I52" s="31"/>
      <c r="J52" s="31"/>
      <c r="K52" s="31"/>
      <c r="L52" s="32"/>
      <c r="P52" s="33"/>
    </row>
    <row r="53" spans="1:18" s="30" customFormat="1">
      <c r="D53" s="31"/>
      <c r="E53" s="31"/>
      <c r="F53" s="31"/>
      <c r="H53" s="31"/>
      <c r="I53" s="31"/>
      <c r="J53" s="31"/>
      <c r="K53" s="31"/>
      <c r="L53" s="32"/>
      <c r="P53" s="33"/>
    </row>
    <row r="54" spans="1:18" s="30" customFormat="1">
      <c r="D54" s="31"/>
      <c r="E54" s="31"/>
      <c r="F54" s="31"/>
      <c r="H54" s="31"/>
      <c r="I54" s="31"/>
      <c r="J54" s="31"/>
      <c r="K54" s="31"/>
      <c r="L54" s="32"/>
      <c r="P54" s="33"/>
    </row>
    <row r="55" spans="1:18" s="30" customFormat="1">
      <c r="D55" s="31"/>
      <c r="E55" s="31"/>
      <c r="F55" s="31"/>
      <c r="H55" s="31"/>
      <c r="I55" s="31"/>
      <c r="J55" s="31"/>
      <c r="K55" s="31"/>
      <c r="L55" s="32"/>
      <c r="P55" s="33"/>
      <c r="R55" s="48">
        <f>740-696.2</f>
        <v>43.799999999999955</v>
      </c>
    </row>
    <row r="56" spans="1:18" s="30" customFormat="1">
      <c r="D56" s="31"/>
      <c r="E56" s="31"/>
      <c r="F56" s="31"/>
      <c r="H56" s="31"/>
      <c r="I56" s="31"/>
      <c r="J56" s="31"/>
      <c r="K56" s="31"/>
      <c r="L56" s="32"/>
      <c r="P56" s="33"/>
    </row>
    <row r="57" spans="1:18" s="30" customFormat="1">
      <c r="D57" s="31"/>
      <c r="E57" s="31"/>
      <c r="F57" s="31"/>
      <c r="H57" s="31"/>
      <c r="I57" s="31"/>
      <c r="J57" s="31"/>
      <c r="K57" s="31"/>
      <c r="L57" s="32"/>
      <c r="P57" s="33"/>
    </row>
    <row r="58" spans="1:18" s="14" customFormat="1">
      <c r="D58" s="27"/>
      <c r="E58" s="27"/>
      <c r="F58" s="27"/>
      <c r="H58" s="27"/>
      <c r="I58" s="27"/>
      <c r="J58" s="27"/>
      <c r="K58" s="27"/>
      <c r="L58" s="28"/>
      <c r="P58" s="29"/>
    </row>
    <row r="59" spans="1:18" s="14" customFormat="1">
      <c r="D59" s="27"/>
      <c r="E59" s="27"/>
      <c r="F59" s="27"/>
      <c r="H59" s="27"/>
      <c r="I59" s="27"/>
      <c r="J59" s="27"/>
      <c r="K59" s="27"/>
      <c r="L59" s="28"/>
      <c r="P59" s="29"/>
    </row>
    <row r="60" spans="1:18" s="14" customFormat="1">
      <c r="D60" s="27"/>
      <c r="E60" s="27"/>
      <c r="F60" s="27"/>
      <c r="H60" s="27"/>
      <c r="I60" s="27"/>
      <c r="J60" s="27"/>
      <c r="K60" s="27"/>
      <c r="L60" s="28"/>
      <c r="P60" s="29"/>
    </row>
    <row r="61" spans="1:18" s="14" customFormat="1">
      <c r="D61" s="27"/>
      <c r="E61" s="27"/>
      <c r="F61" s="27"/>
      <c r="H61" s="27"/>
      <c r="I61" s="27"/>
      <c r="J61" s="27"/>
      <c r="K61" s="27"/>
      <c r="L61" s="28"/>
      <c r="P61" s="29"/>
    </row>
    <row r="62" spans="1:18" s="14" customFormat="1">
      <c r="D62" s="27"/>
      <c r="E62" s="27"/>
      <c r="F62" s="27"/>
      <c r="H62" s="27"/>
      <c r="I62" s="27"/>
      <c r="J62" s="27"/>
      <c r="K62" s="27"/>
      <c r="L62" s="28"/>
      <c r="P62" s="29"/>
    </row>
    <row r="63" spans="1:18" s="14" customFormat="1">
      <c r="D63" s="27"/>
      <c r="E63" s="27"/>
      <c r="F63" s="27"/>
      <c r="H63" s="27"/>
      <c r="I63" s="27"/>
      <c r="J63" s="27"/>
      <c r="K63" s="27"/>
      <c r="L63" s="28"/>
      <c r="P63" s="29"/>
    </row>
    <row r="64" spans="1:18" s="14" customFormat="1">
      <c r="D64" s="27"/>
      <c r="E64" s="27"/>
      <c r="F64" s="27"/>
      <c r="H64" s="27"/>
      <c r="I64" s="27"/>
      <c r="J64" s="27"/>
      <c r="K64" s="27"/>
      <c r="L64" s="28"/>
      <c r="P64" s="29"/>
    </row>
    <row r="65" spans="4:16" s="14" customFormat="1">
      <c r="D65" s="27"/>
      <c r="E65" s="27"/>
      <c r="F65" s="27"/>
      <c r="H65" s="27"/>
      <c r="I65" s="27"/>
      <c r="J65" s="27"/>
      <c r="K65" s="27"/>
      <c r="L65" s="28"/>
      <c r="P65" s="29"/>
    </row>
    <row r="66" spans="4:16" s="14" customFormat="1">
      <c r="D66" s="27"/>
      <c r="E66" s="27"/>
      <c r="F66" s="27"/>
      <c r="H66" s="27"/>
      <c r="I66" s="27"/>
      <c r="J66" s="27"/>
      <c r="K66" s="27"/>
      <c r="L66" s="28"/>
      <c r="P66" s="29"/>
    </row>
    <row r="67" spans="4:16" s="14" customFormat="1">
      <c r="D67" s="27"/>
      <c r="E67" s="27"/>
      <c r="F67" s="27"/>
      <c r="H67" s="27"/>
      <c r="I67" s="27"/>
      <c r="J67" s="27"/>
      <c r="K67" s="27"/>
      <c r="L67" s="28"/>
      <c r="P67" s="29"/>
    </row>
    <row r="68" spans="4:16" s="14" customFormat="1">
      <c r="D68" s="27"/>
      <c r="E68" s="27"/>
      <c r="F68" s="27"/>
      <c r="H68" s="27"/>
      <c r="I68" s="27"/>
      <c r="J68" s="27"/>
      <c r="K68" s="27"/>
      <c r="L68" s="28"/>
      <c r="P68" s="29"/>
    </row>
    <row r="69" spans="4:16" s="14" customFormat="1">
      <c r="D69" s="27"/>
      <c r="E69" s="27"/>
      <c r="F69" s="27"/>
      <c r="H69" s="27"/>
      <c r="I69" s="27"/>
      <c r="J69" s="27"/>
      <c r="K69" s="27"/>
      <c r="L69" s="28"/>
      <c r="P69" s="29"/>
    </row>
    <row r="70" spans="4:16" s="14" customFormat="1">
      <c r="D70" s="27"/>
      <c r="E70" s="27"/>
      <c r="F70" s="27"/>
      <c r="H70" s="27"/>
      <c r="I70" s="27"/>
      <c r="J70" s="27"/>
      <c r="K70" s="27"/>
      <c r="L70" s="28"/>
      <c r="P70" s="29"/>
    </row>
    <row r="71" spans="4:16" s="14" customFormat="1">
      <c r="D71" s="27"/>
      <c r="E71" s="27"/>
      <c r="F71" s="27"/>
      <c r="H71" s="27"/>
      <c r="I71" s="27"/>
      <c r="J71" s="27"/>
      <c r="K71" s="27"/>
      <c r="L71" s="28"/>
      <c r="P71" s="29"/>
    </row>
    <row r="72" spans="4:16" s="14" customFormat="1">
      <c r="D72" s="27"/>
      <c r="E72" s="27"/>
      <c r="F72" s="27"/>
      <c r="H72" s="27"/>
      <c r="I72" s="27"/>
      <c r="J72" s="27"/>
      <c r="K72" s="27"/>
      <c r="L72" s="28"/>
      <c r="P72" s="29"/>
    </row>
    <row r="73" spans="4:16" s="14" customFormat="1">
      <c r="D73" s="27"/>
      <c r="E73" s="27"/>
      <c r="F73" s="27"/>
      <c r="H73" s="27"/>
      <c r="I73" s="27"/>
      <c r="J73" s="27"/>
      <c r="K73" s="27"/>
      <c r="L73" s="28"/>
      <c r="P73" s="29"/>
    </row>
    <row r="74" spans="4:16" s="14" customFormat="1">
      <c r="D74" s="27"/>
      <c r="E74" s="27"/>
      <c r="F74" s="27"/>
      <c r="H74" s="27"/>
      <c r="I74" s="27"/>
      <c r="J74" s="27"/>
      <c r="K74" s="27"/>
      <c r="L74" s="28"/>
      <c r="P74" s="29"/>
    </row>
    <row r="75" spans="4:16" s="14" customFormat="1">
      <c r="D75" s="27"/>
      <c r="E75" s="27"/>
      <c r="F75" s="27"/>
      <c r="H75" s="27"/>
      <c r="I75" s="27"/>
      <c r="J75" s="27"/>
      <c r="K75" s="27"/>
      <c r="L75" s="28"/>
      <c r="P75" s="29"/>
    </row>
    <row r="76" spans="4:16" s="14" customFormat="1">
      <c r="D76" s="27"/>
      <c r="E76" s="27"/>
      <c r="F76" s="27"/>
      <c r="H76" s="27"/>
      <c r="I76" s="27"/>
      <c r="J76" s="27"/>
      <c r="K76" s="27"/>
      <c r="L76" s="28"/>
      <c r="P76" s="29"/>
    </row>
    <row r="77" spans="4:16" s="14" customFormat="1">
      <c r="D77" s="27"/>
      <c r="E77" s="27"/>
      <c r="F77" s="27"/>
      <c r="H77" s="27"/>
      <c r="I77" s="27"/>
      <c r="J77" s="27"/>
      <c r="K77" s="27"/>
      <c r="L77" s="28"/>
      <c r="P77" s="29"/>
    </row>
    <row r="78" spans="4:16" s="14" customFormat="1">
      <c r="D78" s="27"/>
      <c r="E78" s="27"/>
      <c r="F78" s="27"/>
      <c r="H78" s="27"/>
      <c r="I78" s="27"/>
      <c r="J78" s="27"/>
      <c r="K78" s="27"/>
      <c r="L78" s="28"/>
      <c r="P78" s="29"/>
    </row>
    <row r="79" spans="4:16" s="14" customFormat="1">
      <c r="D79" s="27"/>
      <c r="E79" s="27"/>
      <c r="F79" s="27"/>
      <c r="H79" s="27"/>
      <c r="I79" s="27"/>
      <c r="J79" s="27"/>
      <c r="K79" s="27"/>
      <c r="L79" s="28"/>
      <c r="P79" s="29"/>
    </row>
    <row r="80" spans="4:16" s="14" customFormat="1">
      <c r="D80" s="27"/>
      <c r="E80" s="27"/>
      <c r="F80" s="27"/>
      <c r="H80" s="27"/>
      <c r="I80" s="27"/>
      <c r="J80" s="27"/>
      <c r="K80" s="27"/>
      <c r="L80" s="28"/>
      <c r="P80" s="29"/>
    </row>
    <row r="81" spans="4:16" s="14" customFormat="1">
      <c r="D81" s="27"/>
      <c r="E81" s="27"/>
      <c r="F81" s="27"/>
      <c r="H81" s="27"/>
      <c r="I81" s="27"/>
      <c r="J81" s="27"/>
      <c r="K81" s="27"/>
      <c r="L81" s="28"/>
      <c r="P81" s="29"/>
    </row>
    <row r="82" spans="4:16" s="14" customFormat="1">
      <c r="D82" s="27"/>
      <c r="E82" s="27"/>
      <c r="F82" s="27"/>
      <c r="H82" s="27"/>
      <c r="I82" s="27"/>
      <c r="J82" s="27"/>
      <c r="K82" s="27"/>
      <c r="L82" s="28"/>
      <c r="P82" s="29"/>
    </row>
    <row r="83" spans="4:16" s="14" customFormat="1">
      <c r="D83" s="27"/>
      <c r="E83" s="27"/>
      <c r="F83" s="27"/>
      <c r="H83" s="27"/>
      <c r="I83" s="27"/>
      <c r="J83" s="27"/>
      <c r="K83" s="27"/>
      <c r="L83" s="28"/>
      <c r="P83" s="29"/>
    </row>
    <row r="84" spans="4:16" s="14" customFormat="1">
      <c r="D84" s="27"/>
      <c r="E84" s="27"/>
      <c r="F84" s="27"/>
      <c r="H84" s="27"/>
      <c r="I84" s="27"/>
      <c r="J84" s="27"/>
      <c r="K84" s="27"/>
      <c r="L84" s="28"/>
      <c r="P84" s="29"/>
    </row>
    <row r="85" spans="4:16" s="14" customFormat="1">
      <c r="D85" s="27"/>
      <c r="E85" s="27"/>
      <c r="F85" s="27"/>
      <c r="H85" s="27"/>
      <c r="I85" s="27"/>
      <c r="J85" s="27"/>
      <c r="K85" s="27"/>
      <c r="L85" s="28"/>
      <c r="P85" s="29"/>
    </row>
    <row r="86" spans="4:16" s="14" customFormat="1">
      <c r="D86" s="27"/>
      <c r="E86" s="27"/>
      <c r="F86" s="27"/>
      <c r="H86" s="27"/>
      <c r="I86" s="27"/>
      <c r="J86" s="27"/>
      <c r="K86" s="27"/>
      <c r="L86" s="28"/>
      <c r="P86" s="29"/>
    </row>
    <row r="87" spans="4:16" s="14" customFormat="1">
      <c r="D87" s="27"/>
      <c r="E87" s="27"/>
      <c r="F87" s="27"/>
      <c r="H87" s="27"/>
      <c r="I87" s="27"/>
      <c r="J87" s="27"/>
      <c r="K87" s="27"/>
      <c r="L87" s="28"/>
      <c r="P87" s="29"/>
    </row>
    <row r="88" spans="4:16" s="14" customFormat="1">
      <c r="D88" s="27"/>
      <c r="E88" s="27"/>
      <c r="F88" s="27"/>
      <c r="H88" s="27"/>
      <c r="I88" s="27"/>
      <c r="J88" s="27"/>
      <c r="K88" s="27"/>
      <c r="L88" s="28"/>
      <c r="P88" s="29"/>
    </row>
    <row r="89" spans="4:16" s="14" customFormat="1">
      <c r="D89" s="27"/>
      <c r="E89" s="27"/>
      <c r="F89" s="27"/>
      <c r="H89" s="27"/>
      <c r="I89" s="27"/>
      <c r="J89" s="27"/>
      <c r="K89" s="27"/>
      <c r="L89" s="28"/>
      <c r="P89" s="29"/>
    </row>
    <row r="90" spans="4:16" s="14" customFormat="1">
      <c r="D90" s="27"/>
      <c r="E90" s="27"/>
      <c r="F90" s="27"/>
      <c r="H90" s="27"/>
      <c r="I90" s="27"/>
      <c r="J90" s="27"/>
      <c r="K90" s="27"/>
      <c r="L90" s="28"/>
      <c r="P90" s="29"/>
    </row>
    <row r="91" spans="4:16" s="14" customFormat="1">
      <c r="D91" s="27"/>
      <c r="E91" s="27"/>
      <c r="F91" s="27"/>
      <c r="H91" s="27"/>
      <c r="I91" s="27"/>
      <c r="J91" s="27"/>
      <c r="K91" s="27"/>
      <c r="L91" s="28"/>
      <c r="P91" s="29"/>
    </row>
    <row r="92" spans="4:16" s="14" customFormat="1">
      <c r="D92" s="27"/>
      <c r="E92" s="27"/>
      <c r="F92" s="27"/>
      <c r="H92" s="27"/>
      <c r="I92" s="27"/>
      <c r="J92" s="27"/>
      <c r="K92" s="27"/>
      <c r="L92" s="28"/>
      <c r="P92" s="29"/>
    </row>
    <row r="93" spans="4:16" s="14" customFormat="1">
      <c r="D93" s="27"/>
      <c r="E93" s="27"/>
      <c r="F93" s="27"/>
      <c r="H93" s="27"/>
      <c r="I93" s="27"/>
      <c r="J93" s="27"/>
      <c r="K93" s="27"/>
      <c r="L93" s="28"/>
      <c r="P93" s="29"/>
    </row>
    <row r="94" spans="4:16" s="14" customFormat="1">
      <c r="D94" s="27"/>
      <c r="E94" s="27"/>
      <c r="F94" s="27"/>
      <c r="H94" s="27"/>
      <c r="I94" s="27"/>
      <c r="J94" s="27"/>
      <c r="K94" s="27"/>
      <c r="L94" s="28"/>
      <c r="P94" s="29"/>
    </row>
    <row r="95" spans="4:16" s="14" customFormat="1">
      <c r="D95" s="27"/>
      <c r="E95" s="27"/>
      <c r="F95" s="27"/>
      <c r="H95" s="27"/>
      <c r="I95" s="27"/>
      <c r="J95" s="27"/>
      <c r="K95" s="27"/>
      <c r="L95" s="28"/>
      <c r="P95" s="29"/>
    </row>
    <row r="96" spans="4:16" s="14" customFormat="1">
      <c r="D96" s="27"/>
      <c r="E96" s="27"/>
      <c r="F96" s="27"/>
      <c r="H96" s="27"/>
      <c r="I96" s="27"/>
      <c r="J96" s="27"/>
      <c r="K96" s="27"/>
      <c r="L96" s="28"/>
      <c r="P96" s="29"/>
    </row>
    <row r="97" spans="4:16" s="14" customFormat="1">
      <c r="D97" s="27"/>
      <c r="E97" s="27"/>
      <c r="F97" s="27"/>
      <c r="H97" s="27"/>
      <c r="I97" s="27"/>
      <c r="J97" s="27"/>
      <c r="K97" s="27"/>
      <c r="L97" s="28"/>
      <c r="P97" s="29"/>
    </row>
    <row r="98" spans="4:16" s="14" customFormat="1">
      <c r="D98" s="27"/>
      <c r="E98" s="27"/>
      <c r="F98" s="27"/>
      <c r="H98" s="27"/>
      <c r="I98" s="27"/>
      <c r="J98" s="27"/>
      <c r="K98" s="27"/>
      <c r="L98" s="28"/>
      <c r="P98" s="29"/>
    </row>
    <row r="99" spans="4:16" s="14" customFormat="1">
      <c r="D99" s="27"/>
      <c r="E99" s="27"/>
      <c r="F99" s="27"/>
      <c r="H99" s="27"/>
      <c r="I99" s="27"/>
      <c r="J99" s="27"/>
      <c r="K99" s="27"/>
      <c r="L99" s="28"/>
      <c r="P99" s="29"/>
    </row>
    <row r="100" spans="4:16" s="14" customFormat="1">
      <c r="D100" s="27"/>
      <c r="E100" s="27"/>
      <c r="F100" s="27"/>
      <c r="H100" s="27"/>
      <c r="I100" s="27"/>
      <c r="J100" s="27"/>
      <c r="K100" s="27"/>
      <c r="L100" s="28"/>
      <c r="P100" s="29"/>
    </row>
    <row r="101" spans="4:16" s="14" customFormat="1">
      <c r="D101" s="27"/>
      <c r="E101" s="27"/>
      <c r="F101" s="27"/>
      <c r="H101" s="27"/>
      <c r="I101" s="27"/>
      <c r="J101" s="27"/>
      <c r="K101" s="27"/>
      <c r="L101" s="28"/>
      <c r="P101" s="29"/>
    </row>
    <row r="102" spans="4:16" s="14" customFormat="1">
      <c r="D102" s="27"/>
      <c r="E102" s="27"/>
      <c r="F102" s="27"/>
      <c r="H102" s="27"/>
      <c r="I102" s="27"/>
      <c r="J102" s="27"/>
      <c r="K102" s="27"/>
      <c r="L102" s="28"/>
      <c r="P102" s="29"/>
    </row>
    <row r="103" spans="4:16" s="14" customFormat="1">
      <c r="D103" s="27"/>
      <c r="E103" s="27"/>
      <c r="F103" s="27"/>
      <c r="H103" s="27"/>
      <c r="I103" s="27"/>
      <c r="J103" s="27"/>
      <c r="K103" s="27"/>
      <c r="L103" s="28"/>
      <c r="P103" s="29"/>
    </row>
    <row r="104" spans="4:16" s="14" customFormat="1">
      <c r="D104" s="27"/>
      <c r="E104" s="27"/>
      <c r="F104" s="27"/>
      <c r="H104" s="27"/>
      <c r="I104" s="27"/>
      <c r="J104" s="27"/>
      <c r="K104" s="27"/>
      <c r="L104" s="28"/>
      <c r="P104" s="29"/>
    </row>
    <row r="105" spans="4:16" s="14" customFormat="1">
      <c r="D105" s="27"/>
      <c r="E105" s="27"/>
      <c r="F105" s="27"/>
      <c r="H105" s="27"/>
      <c r="I105" s="27"/>
      <c r="J105" s="27"/>
      <c r="K105" s="27"/>
      <c r="L105" s="28"/>
      <c r="P105" s="29"/>
    </row>
    <row r="106" spans="4:16" s="14" customFormat="1">
      <c r="D106" s="27"/>
      <c r="E106" s="27"/>
      <c r="F106" s="27"/>
      <c r="H106" s="27"/>
      <c r="I106" s="27"/>
      <c r="J106" s="27"/>
      <c r="K106" s="27"/>
      <c r="L106" s="28"/>
      <c r="P106" s="29"/>
    </row>
    <row r="107" spans="4:16" s="14" customFormat="1">
      <c r="D107" s="27"/>
      <c r="E107" s="27"/>
      <c r="F107" s="27"/>
      <c r="H107" s="27"/>
      <c r="I107" s="27"/>
      <c r="J107" s="27"/>
      <c r="K107" s="27"/>
      <c r="L107" s="28"/>
      <c r="P107" s="29"/>
    </row>
    <row r="108" spans="4:16" s="14" customFormat="1">
      <c r="D108" s="27"/>
      <c r="E108" s="27"/>
      <c r="F108" s="27"/>
      <c r="H108" s="27"/>
      <c r="I108" s="27"/>
      <c r="J108" s="27"/>
      <c r="K108" s="27"/>
      <c r="L108" s="28"/>
      <c r="P108" s="29"/>
    </row>
    <row r="109" spans="4:16" s="14" customFormat="1">
      <c r="D109" s="27"/>
      <c r="E109" s="27"/>
      <c r="F109" s="27"/>
      <c r="H109" s="27"/>
      <c r="I109" s="27"/>
      <c r="J109" s="27"/>
      <c r="K109" s="27"/>
      <c r="L109" s="28"/>
      <c r="P109" s="29"/>
    </row>
    <row r="110" spans="4:16" s="14" customFormat="1">
      <c r="D110" s="27"/>
      <c r="E110" s="27"/>
      <c r="F110" s="27"/>
      <c r="H110" s="27"/>
      <c r="I110" s="27"/>
      <c r="J110" s="27"/>
      <c r="K110" s="27"/>
      <c r="L110" s="28"/>
      <c r="P110" s="29"/>
    </row>
    <row r="111" spans="4:16" s="14" customFormat="1">
      <c r="D111" s="27"/>
      <c r="E111" s="27"/>
      <c r="F111" s="27"/>
      <c r="H111" s="27"/>
      <c r="I111" s="27"/>
      <c r="J111" s="27"/>
      <c r="K111" s="27"/>
      <c r="L111" s="28"/>
      <c r="P111" s="29"/>
    </row>
    <row r="112" spans="4:16" s="14" customFormat="1">
      <c r="D112" s="27"/>
      <c r="E112" s="27"/>
      <c r="F112" s="27"/>
      <c r="H112" s="27"/>
      <c r="I112" s="27"/>
      <c r="J112" s="27"/>
      <c r="K112" s="27"/>
      <c r="L112" s="28"/>
      <c r="P112" s="29"/>
    </row>
    <row r="113" spans="4:16" s="14" customFormat="1">
      <c r="D113" s="27"/>
      <c r="E113" s="27"/>
      <c r="F113" s="27"/>
      <c r="H113" s="27"/>
      <c r="I113" s="27"/>
      <c r="J113" s="27"/>
      <c r="K113" s="27"/>
      <c r="L113" s="28"/>
      <c r="P113" s="29"/>
    </row>
    <row r="114" spans="4:16" s="14" customFormat="1">
      <c r="D114" s="27"/>
      <c r="E114" s="27"/>
      <c r="F114" s="27"/>
      <c r="H114" s="27"/>
      <c r="I114" s="27"/>
      <c r="J114" s="27"/>
      <c r="K114" s="27"/>
      <c r="L114" s="28"/>
      <c r="P114" s="29"/>
    </row>
    <row r="115" spans="4:16" s="14" customFormat="1">
      <c r="D115" s="27"/>
      <c r="E115" s="27"/>
      <c r="F115" s="27"/>
      <c r="H115" s="27"/>
      <c r="I115" s="27"/>
      <c r="J115" s="27"/>
      <c r="K115" s="27"/>
      <c r="L115" s="28"/>
      <c r="P115" s="29"/>
    </row>
    <row r="116" spans="4:16" s="14" customFormat="1">
      <c r="D116" s="27"/>
      <c r="E116" s="27"/>
      <c r="F116" s="27"/>
      <c r="H116" s="27"/>
      <c r="I116" s="27"/>
      <c r="J116" s="27"/>
      <c r="K116" s="27"/>
      <c r="L116" s="28"/>
      <c r="P116" s="29"/>
    </row>
    <row r="117" spans="4:16" s="14" customFormat="1">
      <c r="D117" s="27"/>
      <c r="E117" s="27"/>
      <c r="F117" s="27"/>
      <c r="H117" s="27"/>
      <c r="I117" s="27"/>
      <c r="J117" s="27"/>
      <c r="K117" s="27"/>
      <c r="L117" s="28"/>
      <c r="P117" s="29"/>
    </row>
    <row r="118" spans="4:16" s="14" customFormat="1">
      <c r="D118" s="27"/>
      <c r="E118" s="27"/>
      <c r="F118" s="27"/>
      <c r="H118" s="27"/>
      <c r="I118" s="27"/>
      <c r="J118" s="27"/>
      <c r="K118" s="27"/>
      <c r="L118" s="28"/>
      <c r="P118" s="29"/>
    </row>
    <row r="119" spans="4:16" s="14" customFormat="1">
      <c r="D119" s="27"/>
      <c r="E119" s="27"/>
      <c r="F119" s="27"/>
      <c r="H119" s="27"/>
      <c r="I119" s="27"/>
      <c r="J119" s="27"/>
      <c r="K119" s="27"/>
      <c r="L119" s="28"/>
      <c r="P119" s="29"/>
    </row>
    <row r="120" spans="4:16" s="14" customFormat="1">
      <c r="D120" s="27"/>
      <c r="E120" s="27"/>
      <c r="F120" s="27"/>
      <c r="H120" s="27"/>
      <c r="I120" s="27"/>
      <c r="J120" s="27"/>
      <c r="K120" s="27"/>
      <c r="L120" s="28"/>
      <c r="P120" s="29"/>
    </row>
    <row r="121" spans="4:16" s="14" customFormat="1">
      <c r="D121" s="27"/>
      <c r="E121" s="27"/>
      <c r="F121" s="27"/>
      <c r="H121" s="27"/>
      <c r="I121" s="27"/>
      <c r="J121" s="27"/>
      <c r="K121" s="27"/>
      <c r="L121" s="28"/>
      <c r="P121" s="29"/>
    </row>
    <row r="122" spans="4:16" s="14" customFormat="1">
      <c r="D122" s="27"/>
      <c r="E122" s="27"/>
      <c r="F122" s="27"/>
      <c r="H122" s="27"/>
      <c r="I122" s="27"/>
      <c r="J122" s="27"/>
      <c r="K122" s="27"/>
      <c r="L122" s="28"/>
      <c r="P122" s="29"/>
    </row>
    <row r="123" spans="4:16" s="14" customFormat="1">
      <c r="D123" s="27"/>
      <c r="E123" s="27"/>
      <c r="F123" s="27"/>
      <c r="H123" s="27"/>
      <c r="I123" s="27"/>
      <c r="J123" s="27"/>
      <c r="K123" s="27"/>
      <c r="L123" s="28"/>
      <c r="P123" s="29"/>
    </row>
    <row r="124" spans="4:16" s="14" customFormat="1">
      <c r="D124" s="27"/>
      <c r="E124" s="27"/>
      <c r="F124" s="27"/>
      <c r="H124" s="27"/>
      <c r="I124" s="27"/>
      <c r="J124" s="27"/>
      <c r="K124" s="27"/>
      <c r="L124" s="28"/>
      <c r="P124" s="29"/>
    </row>
    <row r="125" spans="4:16" s="14" customFormat="1">
      <c r="D125" s="27"/>
      <c r="E125" s="27"/>
      <c r="F125" s="27"/>
      <c r="H125" s="27"/>
      <c r="I125" s="27"/>
      <c r="J125" s="27"/>
      <c r="K125" s="27"/>
      <c r="L125" s="28"/>
      <c r="P125" s="29"/>
    </row>
    <row r="126" spans="4:16" s="14" customFormat="1">
      <c r="D126" s="27"/>
      <c r="E126" s="27"/>
      <c r="F126" s="27"/>
      <c r="H126" s="27"/>
      <c r="I126" s="27"/>
      <c r="J126" s="27"/>
      <c r="K126" s="27"/>
      <c r="L126" s="28"/>
      <c r="P126" s="29"/>
    </row>
    <row r="127" spans="4:16" s="14" customFormat="1">
      <c r="D127" s="27"/>
      <c r="E127" s="27"/>
      <c r="F127" s="27"/>
      <c r="H127" s="27"/>
      <c r="I127" s="27"/>
      <c r="J127" s="27"/>
      <c r="K127" s="27"/>
      <c r="L127" s="28"/>
      <c r="P127" s="29"/>
    </row>
    <row r="128" spans="4:16" s="14" customFormat="1">
      <c r="D128" s="27"/>
      <c r="E128" s="27"/>
      <c r="F128" s="27"/>
      <c r="H128" s="27"/>
      <c r="I128" s="27"/>
      <c r="J128" s="27"/>
      <c r="K128" s="27"/>
      <c r="L128" s="28"/>
      <c r="P128" s="29"/>
    </row>
    <row r="129" spans="4:16" s="14" customFormat="1">
      <c r="D129" s="27"/>
      <c r="E129" s="27"/>
      <c r="F129" s="27"/>
      <c r="H129" s="27"/>
      <c r="I129" s="27"/>
      <c r="J129" s="27"/>
      <c r="K129" s="27"/>
      <c r="L129" s="28"/>
      <c r="P129" s="29"/>
    </row>
    <row r="130" spans="4:16" s="14" customFormat="1">
      <c r="D130" s="27"/>
      <c r="E130" s="27"/>
      <c r="F130" s="27"/>
      <c r="H130" s="27"/>
      <c r="I130" s="27"/>
      <c r="J130" s="27"/>
      <c r="K130" s="27"/>
      <c r="L130" s="28"/>
      <c r="P130" s="29"/>
    </row>
    <row r="131" spans="4:16" s="14" customFormat="1">
      <c r="D131" s="27"/>
      <c r="E131" s="27"/>
      <c r="F131" s="27"/>
      <c r="H131" s="27"/>
      <c r="I131" s="27"/>
      <c r="J131" s="27"/>
      <c r="K131" s="27"/>
      <c r="L131" s="28"/>
      <c r="P131" s="29"/>
    </row>
    <row r="132" spans="4:16" s="14" customFormat="1">
      <c r="D132" s="27"/>
      <c r="E132" s="27"/>
      <c r="F132" s="27"/>
      <c r="H132" s="27"/>
      <c r="I132" s="27"/>
      <c r="J132" s="27"/>
      <c r="K132" s="27"/>
      <c r="L132" s="28"/>
      <c r="P132" s="29"/>
    </row>
    <row r="133" spans="4:16" s="14" customFormat="1">
      <c r="D133" s="27"/>
      <c r="E133" s="27"/>
      <c r="F133" s="27"/>
      <c r="H133" s="27"/>
      <c r="I133" s="27"/>
      <c r="J133" s="27"/>
      <c r="K133" s="27"/>
      <c r="L133" s="28"/>
      <c r="P133" s="29"/>
    </row>
    <row r="134" spans="4:16" s="14" customFormat="1">
      <c r="D134" s="27"/>
      <c r="E134" s="27"/>
      <c r="F134" s="27"/>
      <c r="H134" s="27"/>
      <c r="I134" s="27"/>
      <c r="J134" s="27"/>
      <c r="K134" s="27"/>
      <c r="L134" s="28"/>
      <c r="P134" s="29"/>
    </row>
    <row r="135" spans="4:16" s="14" customFormat="1">
      <c r="D135" s="27"/>
      <c r="E135" s="27"/>
      <c r="F135" s="27"/>
      <c r="H135" s="27"/>
      <c r="I135" s="27"/>
      <c r="J135" s="27"/>
      <c r="K135" s="27"/>
      <c r="L135" s="28"/>
      <c r="P135" s="29"/>
    </row>
    <row r="136" spans="4:16" s="14" customFormat="1">
      <c r="D136" s="27"/>
      <c r="E136" s="27"/>
      <c r="F136" s="27"/>
      <c r="H136" s="27"/>
      <c r="I136" s="27"/>
      <c r="J136" s="27"/>
      <c r="K136" s="27"/>
      <c r="L136" s="28"/>
      <c r="P136" s="29"/>
    </row>
    <row r="137" spans="4:16" s="14" customFormat="1">
      <c r="D137" s="27"/>
      <c r="E137" s="27"/>
      <c r="F137" s="27"/>
      <c r="H137" s="27"/>
      <c r="I137" s="27"/>
      <c r="J137" s="27"/>
      <c r="K137" s="27"/>
      <c r="L137" s="28"/>
      <c r="P137" s="29"/>
    </row>
    <row r="138" spans="4:16" s="14" customFormat="1">
      <c r="D138" s="27"/>
      <c r="E138" s="27"/>
      <c r="F138" s="27"/>
      <c r="H138" s="27"/>
      <c r="I138" s="27"/>
      <c r="J138" s="27"/>
      <c r="K138" s="27"/>
      <c r="L138" s="28"/>
      <c r="P138" s="29"/>
    </row>
    <row r="139" spans="4:16" s="14" customFormat="1">
      <c r="D139" s="27"/>
      <c r="E139" s="27"/>
      <c r="F139" s="27"/>
      <c r="H139" s="27"/>
      <c r="I139" s="27"/>
      <c r="J139" s="27"/>
      <c r="K139" s="27"/>
      <c r="L139" s="28"/>
      <c r="P139" s="29"/>
    </row>
    <row r="140" spans="4:16" s="14" customFormat="1">
      <c r="D140" s="27"/>
      <c r="E140" s="27"/>
      <c r="F140" s="27"/>
      <c r="H140" s="27"/>
      <c r="I140" s="27"/>
      <c r="J140" s="27"/>
      <c r="K140" s="27"/>
      <c r="L140" s="28"/>
      <c r="P140" s="29"/>
    </row>
    <row r="141" spans="4:16" s="14" customFormat="1">
      <c r="D141" s="27"/>
      <c r="E141" s="27"/>
      <c r="F141" s="27"/>
      <c r="H141" s="27"/>
      <c r="I141" s="27"/>
      <c r="J141" s="27"/>
      <c r="K141" s="27"/>
      <c r="L141" s="28"/>
      <c r="P141" s="29"/>
    </row>
    <row r="142" spans="4:16" s="14" customFormat="1">
      <c r="D142" s="27"/>
      <c r="E142" s="27"/>
      <c r="F142" s="27"/>
      <c r="H142" s="27"/>
      <c r="I142" s="27"/>
      <c r="J142" s="27"/>
      <c r="K142" s="27"/>
      <c r="L142" s="28"/>
      <c r="P142" s="29"/>
    </row>
    <row r="143" spans="4:16" s="14" customFormat="1">
      <c r="D143" s="27"/>
      <c r="E143" s="27"/>
      <c r="F143" s="27"/>
      <c r="H143" s="27"/>
      <c r="I143" s="27"/>
      <c r="J143" s="27"/>
      <c r="K143" s="27"/>
      <c r="L143" s="28"/>
      <c r="P143" s="29"/>
    </row>
    <row r="144" spans="4:16" s="14" customFormat="1">
      <c r="D144" s="27"/>
      <c r="E144" s="27"/>
      <c r="F144" s="27"/>
      <c r="H144" s="27"/>
      <c r="I144" s="27"/>
      <c r="J144" s="27"/>
      <c r="K144" s="27"/>
      <c r="L144" s="28"/>
      <c r="P144" s="29"/>
    </row>
    <row r="145" spans="4:16" s="14" customFormat="1">
      <c r="D145" s="27"/>
      <c r="E145" s="27"/>
      <c r="F145" s="27"/>
      <c r="H145" s="27"/>
      <c r="I145" s="27"/>
      <c r="J145" s="27"/>
      <c r="K145" s="27"/>
      <c r="L145" s="28"/>
      <c r="P145" s="29"/>
    </row>
    <row r="146" spans="4:16" s="14" customFormat="1">
      <c r="D146" s="27"/>
      <c r="E146" s="27"/>
      <c r="F146" s="27"/>
      <c r="H146" s="27"/>
      <c r="I146" s="27"/>
      <c r="J146" s="27"/>
      <c r="K146" s="27"/>
      <c r="L146" s="28"/>
      <c r="P146" s="29"/>
    </row>
    <row r="147" spans="4:16" s="14" customFormat="1">
      <c r="D147" s="27"/>
      <c r="E147" s="27"/>
      <c r="F147" s="27"/>
      <c r="H147" s="27"/>
      <c r="I147" s="27"/>
      <c r="J147" s="27"/>
      <c r="K147" s="27"/>
      <c r="L147" s="28"/>
      <c r="P147" s="29"/>
    </row>
    <row r="148" spans="4:16" s="14" customFormat="1">
      <c r="D148" s="27"/>
      <c r="E148" s="27"/>
      <c r="F148" s="27"/>
      <c r="H148" s="27"/>
      <c r="I148" s="27"/>
      <c r="J148" s="27"/>
      <c r="K148" s="27"/>
      <c r="L148" s="28"/>
      <c r="P148" s="29"/>
    </row>
    <row r="149" spans="4:16" s="14" customFormat="1">
      <c r="D149" s="27"/>
      <c r="E149" s="27"/>
      <c r="F149" s="27"/>
      <c r="H149" s="27"/>
      <c r="I149" s="27"/>
      <c r="J149" s="27"/>
      <c r="K149" s="27"/>
      <c r="L149" s="28"/>
      <c r="P149" s="29"/>
    </row>
    <row r="150" spans="4:16" s="14" customFormat="1">
      <c r="D150" s="27"/>
      <c r="E150" s="27"/>
      <c r="F150" s="27"/>
      <c r="H150" s="27"/>
      <c r="I150" s="27"/>
      <c r="J150" s="27"/>
      <c r="K150" s="27"/>
      <c r="L150" s="28"/>
      <c r="P150" s="29"/>
    </row>
    <row r="151" spans="4:16" s="14" customFormat="1">
      <c r="D151" s="27"/>
      <c r="E151" s="27"/>
      <c r="F151" s="27"/>
      <c r="H151" s="27"/>
      <c r="I151" s="27"/>
      <c r="J151" s="27"/>
      <c r="K151" s="27"/>
      <c r="L151" s="28"/>
      <c r="P151" s="29"/>
    </row>
    <row r="152" spans="4:16" s="14" customFormat="1">
      <c r="D152" s="27"/>
      <c r="E152" s="27"/>
      <c r="F152" s="27"/>
      <c r="H152" s="27"/>
      <c r="I152" s="27"/>
      <c r="J152" s="27"/>
      <c r="K152" s="27"/>
      <c r="L152" s="28"/>
      <c r="P152" s="29"/>
    </row>
    <row r="153" spans="4:16" s="14" customFormat="1">
      <c r="D153" s="27"/>
      <c r="E153" s="27"/>
      <c r="F153" s="27"/>
      <c r="H153" s="27"/>
      <c r="I153" s="27"/>
      <c r="J153" s="27"/>
      <c r="K153" s="27"/>
      <c r="L153" s="28"/>
      <c r="P153" s="29"/>
    </row>
    <row r="154" spans="4:16" s="14" customFormat="1">
      <c r="D154" s="27"/>
      <c r="E154" s="27"/>
      <c r="F154" s="27"/>
      <c r="H154" s="27"/>
      <c r="I154" s="27"/>
      <c r="J154" s="27"/>
      <c r="K154" s="27"/>
      <c r="L154" s="28"/>
      <c r="P154" s="29"/>
    </row>
    <row r="155" spans="4:16" s="14" customFormat="1">
      <c r="D155" s="27"/>
      <c r="E155" s="27"/>
      <c r="F155" s="27"/>
      <c r="H155" s="27"/>
      <c r="I155" s="27"/>
      <c r="J155" s="27"/>
      <c r="K155" s="27"/>
      <c r="L155" s="28"/>
      <c r="P155" s="29"/>
    </row>
    <row r="156" spans="4:16" s="14" customFormat="1">
      <c r="D156" s="27"/>
      <c r="E156" s="27"/>
      <c r="F156" s="27"/>
      <c r="H156" s="27"/>
      <c r="I156" s="27"/>
      <c r="J156" s="27"/>
      <c r="K156" s="27"/>
      <c r="L156" s="28"/>
      <c r="P156" s="29"/>
    </row>
    <row r="157" spans="4:16" s="14" customFormat="1">
      <c r="D157" s="27"/>
      <c r="E157" s="27"/>
      <c r="F157" s="27"/>
      <c r="H157" s="27"/>
      <c r="I157" s="27"/>
      <c r="J157" s="27"/>
      <c r="K157" s="27"/>
      <c r="L157" s="28"/>
      <c r="P157" s="29"/>
    </row>
    <row r="158" spans="4:16" s="14" customFormat="1">
      <c r="D158" s="27"/>
      <c r="E158" s="27"/>
      <c r="F158" s="27"/>
      <c r="H158" s="27"/>
      <c r="I158" s="27"/>
      <c r="J158" s="27"/>
      <c r="K158" s="27"/>
      <c r="L158" s="28"/>
      <c r="P158" s="29"/>
    </row>
    <row r="159" spans="4:16" s="14" customFormat="1">
      <c r="D159" s="27"/>
      <c r="E159" s="27"/>
      <c r="F159" s="27"/>
      <c r="H159" s="27"/>
      <c r="I159" s="27"/>
      <c r="J159" s="27"/>
      <c r="K159" s="27"/>
      <c r="L159" s="28"/>
      <c r="P159" s="29"/>
    </row>
    <row r="160" spans="4:16" s="14" customFormat="1">
      <c r="D160" s="27"/>
      <c r="E160" s="27"/>
      <c r="F160" s="27"/>
      <c r="H160" s="27"/>
      <c r="I160" s="27"/>
      <c r="J160" s="27"/>
      <c r="K160" s="27"/>
      <c r="L160" s="28"/>
      <c r="P160" s="29"/>
    </row>
    <row r="161" spans="4:16" s="14" customFormat="1">
      <c r="D161" s="27"/>
      <c r="E161" s="27"/>
      <c r="F161" s="27"/>
      <c r="H161" s="27"/>
      <c r="I161" s="27"/>
      <c r="J161" s="27"/>
      <c r="K161" s="27"/>
      <c r="L161" s="28"/>
      <c r="P161" s="29"/>
    </row>
    <row r="162" spans="4:16" s="14" customFormat="1">
      <c r="D162" s="27"/>
      <c r="E162" s="27"/>
      <c r="F162" s="27"/>
      <c r="H162" s="27"/>
      <c r="I162" s="27"/>
      <c r="J162" s="27"/>
      <c r="K162" s="27"/>
      <c r="L162" s="28"/>
      <c r="P162" s="29"/>
    </row>
    <row r="163" spans="4:16" s="14" customFormat="1">
      <c r="D163" s="27"/>
      <c r="E163" s="27"/>
      <c r="F163" s="27"/>
      <c r="H163" s="27"/>
      <c r="I163" s="27"/>
      <c r="J163" s="27"/>
      <c r="K163" s="27"/>
      <c r="L163" s="28"/>
      <c r="P163" s="29"/>
    </row>
    <row r="164" spans="4:16" s="14" customFormat="1">
      <c r="D164" s="27"/>
      <c r="E164" s="27"/>
      <c r="F164" s="27"/>
      <c r="H164" s="27"/>
      <c r="I164" s="27"/>
      <c r="J164" s="27"/>
      <c r="K164" s="27"/>
      <c r="L164" s="28"/>
      <c r="P164" s="29"/>
    </row>
    <row r="165" spans="4:16" s="14" customFormat="1">
      <c r="D165" s="27"/>
      <c r="E165" s="27"/>
      <c r="F165" s="27"/>
      <c r="H165" s="27"/>
      <c r="I165" s="27"/>
      <c r="J165" s="27"/>
      <c r="K165" s="27"/>
      <c r="L165" s="28"/>
      <c r="P165" s="29"/>
    </row>
    <row r="166" spans="4:16" s="14" customFormat="1">
      <c r="D166" s="27"/>
      <c r="E166" s="27"/>
      <c r="F166" s="27"/>
      <c r="H166" s="27"/>
      <c r="I166" s="27"/>
      <c r="J166" s="27"/>
      <c r="K166" s="27"/>
      <c r="L166" s="28"/>
      <c r="P166" s="29"/>
    </row>
    <row r="167" spans="4:16" s="14" customFormat="1">
      <c r="D167" s="27"/>
      <c r="E167" s="27"/>
      <c r="F167" s="27"/>
      <c r="H167" s="27"/>
      <c r="I167" s="27"/>
      <c r="J167" s="27"/>
      <c r="K167" s="27"/>
      <c r="L167" s="28"/>
      <c r="P167" s="29"/>
    </row>
    <row r="168" spans="4:16" s="14" customFormat="1">
      <c r="D168" s="27"/>
      <c r="E168" s="27"/>
      <c r="F168" s="27"/>
      <c r="H168" s="27"/>
      <c r="I168" s="27"/>
      <c r="J168" s="27"/>
      <c r="K168" s="27"/>
      <c r="L168" s="28"/>
      <c r="P168" s="29"/>
    </row>
    <row r="169" spans="4:16" s="14" customFormat="1">
      <c r="D169" s="27"/>
      <c r="E169" s="27"/>
      <c r="F169" s="27"/>
      <c r="H169" s="27"/>
      <c r="I169" s="27"/>
      <c r="J169" s="27"/>
      <c r="K169" s="27"/>
      <c r="L169" s="28"/>
      <c r="P169" s="29"/>
    </row>
    <row r="170" spans="4:16" s="14" customFormat="1">
      <c r="D170" s="27"/>
      <c r="E170" s="27"/>
      <c r="F170" s="27"/>
      <c r="H170" s="27"/>
      <c r="I170" s="27"/>
      <c r="J170" s="27"/>
      <c r="K170" s="27"/>
      <c r="L170" s="28"/>
      <c r="P170" s="29"/>
    </row>
    <row r="171" spans="4:16" s="14" customFormat="1">
      <c r="D171" s="27"/>
      <c r="E171" s="27"/>
      <c r="F171" s="27"/>
      <c r="H171" s="27"/>
      <c r="I171" s="27"/>
      <c r="J171" s="27"/>
      <c r="K171" s="27"/>
      <c r="L171" s="28"/>
      <c r="P171" s="29"/>
    </row>
    <row r="172" spans="4:16" s="14" customFormat="1">
      <c r="D172" s="27"/>
      <c r="E172" s="27"/>
      <c r="F172" s="27"/>
      <c r="H172" s="27"/>
      <c r="I172" s="27"/>
      <c r="J172" s="27"/>
      <c r="K172" s="27"/>
      <c r="L172" s="28"/>
      <c r="P172" s="29"/>
    </row>
    <row r="173" spans="4:16" s="14" customFormat="1">
      <c r="D173" s="27"/>
      <c r="E173" s="27"/>
      <c r="F173" s="27"/>
      <c r="H173" s="27"/>
      <c r="I173" s="27"/>
      <c r="J173" s="27"/>
      <c r="K173" s="27"/>
      <c r="L173" s="28"/>
      <c r="P173" s="29"/>
    </row>
    <row r="174" spans="4:16" s="14" customFormat="1">
      <c r="D174" s="27"/>
      <c r="E174" s="27"/>
      <c r="F174" s="27"/>
      <c r="H174" s="27"/>
      <c r="I174" s="27"/>
      <c r="J174" s="27"/>
      <c r="K174" s="27"/>
      <c r="L174" s="28"/>
      <c r="P174" s="29"/>
    </row>
    <row r="175" spans="4:16" s="14" customFormat="1">
      <c r="D175" s="27"/>
      <c r="E175" s="27"/>
      <c r="F175" s="27"/>
      <c r="H175" s="27"/>
      <c r="I175" s="27"/>
      <c r="J175" s="27"/>
      <c r="K175" s="27"/>
      <c r="L175" s="28"/>
      <c r="P175" s="29"/>
    </row>
    <row r="176" spans="4:16" s="14" customFormat="1">
      <c r="D176" s="27"/>
      <c r="E176" s="27"/>
      <c r="F176" s="27"/>
      <c r="H176" s="27"/>
      <c r="I176" s="27"/>
      <c r="J176" s="27"/>
      <c r="K176" s="27"/>
      <c r="L176" s="28"/>
      <c r="P176" s="29"/>
    </row>
    <row r="177" spans="4:16" s="14" customFormat="1">
      <c r="D177" s="27"/>
      <c r="E177" s="27"/>
      <c r="F177" s="27"/>
      <c r="H177" s="27"/>
      <c r="I177" s="27"/>
      <c r="J177" s="27"/>
      <c r="K177" s="27"/>
      <c r="L177" s="28"/>
      <c r="P177" s="29"/>
    </row>
    <row r="178" spans="4:16" s="14" customFormat="1">
      <c r="D178" s="27"/>
      <c r="E178" s="27"/>
      <c r="F178" s="27"/>
      <c r="H178" s="27"/>
      <c r="I178" s="27"/>
      <c r="J178" s="27"/>
      <c r="K178" s="27"/>
      <c r="L178" s="28"/>
      <c r="P178" s="29"/>
    </row>
    <row r="179" spans="4:16" s="14" customFormat="1">
      <c r="D179" s="27"/>
      <c r="E179" s="27"/>
      <c r="F179" s="27"/>
      <c r="H179" s="27"/>
      <c r="I179" s="27"/>
      <c r="J179" s="27"/>
      <c r="K179" s="27"/>
      <c r="L179" s="28"/>
      <c r="P179" s="29"/>
    </row>
    <row r="180" spans="4:16" s="14" customFormat="1">
      <c r="D180" s="27"/>
      <c r="E180" s="27"/>
      <c r="F180" s="27"/>
      <c r="H180" s="27"/>
      <c r="I180" s="27"/>
      <c r="J180" s="27"/>
      <c r="K180" s="27"/>
      <c r="L180" s="28"/>
      <c r="P180" s="29"/>
    </row>
    <row r="181" spans="4:16" s="14" customFormat="1">
      <c r="D181" s="27"/>
      <c r="E181" s="27"/>
      <c r="F181" s="27"/>
      <c r="H181" s="27"/>
      <c r="I181" s="27"/>
      <c r="J181" s="27"/>
      <c r="K181" s="27"/>
      <c r="L181" s="28"/>
      <c r="P181" s="29"/>
    </row>
    <row r="182" spans="4:16" s="14" customFormat="1">
      <c r="D182" s="27"/>
      <c r="E182" s="27"/>
      <c r="F182" s="27"/>
      <c r="H182" s="27"/>
      <c r="I182" s="27"/>
      <c r="J182" s="27"/>
      <c r="K182" s="27"/>
      <c r="L182" s="28"/>
      <c r="P182" s="29"/>
    </row>
    <row r="183" spans="4:16" s="14" customFormat="1">
      <c r="D183" s="27"/>
      <c r="E183" s="27"/>
      <c r="F183" s="27"/>
      <c r="H183" s="27"/>
      <c r="I183" s="27"/>
      <c r="J183" s="27"/>
      <c r="K183" s="27"/>
      <c r="L183" s="28"/>
      <c r="P183" s="29"/>
    </row>
    <row r="184" spans="4:16" s="14" customFormat="1">
      <c r="D184" s="27"/>
      <c r="E184" s="27"/>
      <c r="F184" s="27"/>
      <c r="H184" s="27"/>
      <c r="I184" s="27"/>
      <c r="J184" s="27"/>
      <c r="K184" s="27"/>
      <c r="L184" s="28"/>
      <c r="P184" s="29"/>
    </row>
    <row r="185" spans="4:16" s="14" customFormat="1">
      <c r="D185" s="27"/>
      <c r="E185" s="27"/>
      <c r="F185" s="27"/>
      <c r="H185" s="27"/>
      <c r="I185" s="27"/>
      <c r="J185" s="27"/>
      <c r="K185" s="27"/>
      <c r="L185" s="28"/>
      <c r="P185" s="29"/>
    </row>
    <row r="186" spans="4:16" s="14" customFormat="1">
      <c r="D186" s="27"/>
      <c r="E186" s="27"/>
      <c r="F186" s="27"/>
      <c r="H186" s="27"/>
      <c r="I186" s="27"/>
      <c r="J186" s="27"/>
      <c r="K186" s="27"/>
      <c r="L186" s="28"/>
      <c r="P186" s="29"/>
    </row>
    <row r="187" spans="4:16" s="14" customFormat="1">
      <c r="D187" s="27"/>
      <c r="E187" s="27"/>
      <c r="F187" s="27"/>
      <c r="H187" s="27"/>
      <c r="I187" s="27"/>
      <c r="J187" s="27"/>
      <c r="K187" s="27"/>
      <c r="L187" s="28"/>
      <c r="P187" s="29"/>
    </row>
    <row r="188" spans="4:16" s="14" customFormat="1">
      <c r="D188" s="27"/>
      <c r="E188" s="27"/>
      <c r="F188" s="27"/>
      <c r="H188" s="27"/>
      <c r="I188" s="27"/>
      <c r="J188" s="27"/>
      <c r="K188" s="27"/>
      <c r="L188" s="28"/>
      <c r="P188" s="29"/>
    </row>
    <row r="189" spans="4:16" s="14" customFormat="1">
      <c r="D189" s="27"/>
      <c r="E189" s="27"/>
      <c r="F189" s="27"/>
      <c r="H189" s="27"/>
      <c r="I189" s="27"/>
      <c r="J189" s="27"/>
      <c r="K189" s="27"/>
      <c r="L189" s="28"/>
      <c r="P189" s="29"/>
    </row>
    <row r="190" spans="4:16" s="14" customFormat="1">
      <c r="D190" s="27"/>
      <c r="E190" s="27"/>
      <c r="F190" s="27"/>
      <c r="H190" s="27"/>
      <c r="I190" s="27"/>
      <c r="J190" s="27"/>
      <c r="K190" s="27"/>
      <c r="L190" s="28"/>
      <c r="P190" s="29"/>
    </row>
    <row r="191" spans="4:16" s="14" customFormat="1">
      <c r="D191" s="27"/>
      <c r="E191" s="27"/>
      <c r="F191" s="27"/>
      <c r="H191" s="27"/>
      <c r="I191" s="27"/>
      <c r="J191" s="27"/>
      <c r="K191" s="27"/>
      <c r="L191" s="28"/>
      <c r="P191" s="29"/>
    </row>
    <row r="192" spans="4:16" s="14" customFormat="1">
      <c r="D192" s="27"/>
      <c r="E192" s="27"/>
      <c r="F192" s="27"/>
      <c r="H192" s="27"/>
      <c r="I192" s="27"/>
      <c r="J192" s="27"/>
      <c r="K192" s="27"/>
      <c r="L192" s="28"/>
      <c r="P192" s="29"/>
    </row>
    <row r="193" spans="4:18" s="14" customFormat="1">
      <c r="D193" s="27"/>
      <c r="E193" s="27"/>
      <c r="F193" s="27"/>
      <c r="H193" s="27"/>
      <c r="I193" s="27"/>
      <c r="J193" s="27"/>
      <c r="K193" s="27"/>
      <c r="L193" s="28"/>
      <c r="P193" s="29"/>
    </row>
    <row r="194" spans="4:18" s="14" customFormat="1">
      <c r="D194" s="27"/>
      <c r="E194" s="27"/>
      <c r="F194" s="27"/>
      <c r="H194" s="27"/>
      <c r="I194" s="27"/>
      <c r="J194" s="27"/>
      <c r="K194" s="27"/>
      <c r="L194" s="28"/>
      <c r="P194" s="29"/>
    </row>
    <row r="195" spans="4:18" s="14" customFormat="1">
      <c r="D195" s="27"/>
      <c r="E195" s="27"/>
      <c r="F195" s="27"/>
      <c r="H195" s="27"/>
      <c r="I195" s="27"/>
      <c r="J195" s="27"/>
      <c r="K195" s="27"/>
      <c r="L195" s="28"/>
      <c r="P195" s="29"/>
    </row>
    <row r="196" spans="4:18" s="14" customFormat="1">
      <c r="D196" s="27"/>
      <c r="E196" s="27"/>
      <c r="F196" s="27"/>
      <c r="H196" s="27"/>
      <c r="I196" s="27"/>
      <c r="J196" s="27"/>
      <c r="K196" s="27"/>
      <c r="L196" s="28"/>
      <c r="P196" s="29"/>
    </row>
    <row r="197" spans="4:18" s="14" customFormat="1">
      <c r="D197" s="27"/>
      <c r="E197" s="27"/>
      <c r="F197" s="27"/>
      <c r="H197" s="27"/>
      <c r="I197" s="27"/>
      <c r="J197" s="27"/>
      <c r="K197" s="27"/>
      <c r="L197" s="28"/>
      <c r="P197" s="29"/>
    </row>
    <row r="198" spans="4:18" s="14" customFormat="1">
      <c r="D198" s="27"/>
      <c r="E198" s="27"/>
      <c r="F198" s="27"/>
      <c r="H198" s="27"/>
      <c r="I198" s="27"/>
      <c r="J198" s="27"/>
      <c r="K198" s="27"/>
      <c r="L198" s="28"/>
      <c r="P198" s="29"/>
    </row>
    <row r="199" spans="4:18" s="14" customFormat="1">
      <c r="D199" s="27"/>
      <c r="E199" s="27"/>
      <c r="F199" s="27"/>
      <c r="H199" s="27"/>
      <c r="I199" s="27"/>
      <c r="J199" s="27"/>
      <c r="K199" s="27"/>
      <c r="L199" s="28"/>
      <c r="P199" s="29"/>
    </row>
    <row r="200" spans="4:18" s="16" customFormat="1">
      <c r="D200" s="11"/>
      <c r="E200" s="11"/>
      <c r="F200" s="11"/>
      <c r="G200" s="19"/>
      <c r="H200" s="11"/>
      <c r="I200" s="11"/>
      <c r="J200" s="11"/>
      <c r="K200" s="11"/>
      <c r="L200" s="25"/>
      <c r="M200" s="15"/>
      <c r="N200" s="15"/>
      <c r="O200" s="15"/>
      <c r="P200" s="26"/>
      <c r="Q200" s="15"/>
      <c r="R200" s="15"/>
    </row>
    <row r="201" spans="4:18" s="16" customFormat="1">
      <c r="D201" s="11"/>
      <c r="E201" s="11"/>
      <c r="F201" s="11"/>
      <c r="G201" s="19"/>
      <c r="H201" s="11"/>
      <c r="I201" s="11"/>
      <c r="J201" s="11"/>
      <c r="K201" s="11"/>
      <c r="L201" s="25"/>
      <c r="M201" s="15"/>
      <c r="N201" s="15"/>
      <c r="O201" s="15"/>
      <c r="P201" s="26"/>
      <c r="Q201" s="15"/>
      <c r="R201" s="15"/>
    </row>
    <row r="202" spans="4:18" s="16" customFormat="1">
      <c r="D202" s="11"/>
      <c r="E202" s="11"/>
      <c r="F202" s="11"/>
      <c r="G202" s="19"/>
      <c r="H202" s="11"/>
      <c r="I202" s="11"/>
      <c r="J202" s="11"/>
      <c r="K202" s="11"/>
      <c r="L202" s="25"/>
      <c r="M202" s="15"/>
      <c r="N202" s="15"/>
      <c r="O202" s="15"/>
      <c r="P202" s="26"/>
      <c r="Q202" s="15"/>
      <c r="R202" s="15"/>
    </row>
    <row r="203" spans="4:18" s="16" customFormat="1">
      <c r="D203" s="11"/>
      <c r="E203" s="11"/>
      <c r="F203" s="11"/>
      <c r="G203" s="19"/>
      <c r="H203" s="11"/>
      <c r="I203" s="11"/>
      <c r="J203" s="11"/>
      <c r="K203" s="11"/>
      <c r="L203" s="25"/>
      <c r="M203" s="15"/>
      <c r="N203" s="15"/>
      <c r="O203" s="15"/>
      <c r="P203" s="26"/>
      <c r="Q203" s="15"/>
      <c r="R203" s="15"/>
    </row>
    <row r="204" spans="4:18" s="16" customFormat="1">
      <c r="D204" s="11"/>
      <c r="E204" s="11"/>
      <c r="F204" s="11"/>
      <c r="G204" s="19"/>
      <c r="H204" s="11"/>
      <c r="I204" s="11"/>
      <c r="J204" s="11"/>
      <c r="K204" s="11"/>
      <c r="L204" s="25"/>
      <c r="M204" s="15"/>
      <c r="N204" s="15"/>
      <c r="O204" s="15"/>
      <c r="P204" s="26"/>
      <c r="Q204" s="15"/>
      <c r="R204" s="15"/>
    </row>
    <row r="205" spans="4:18" s="16" customFormat="1">
      <c r="D205" s="11"/>
      <c r="E205" s="11"/>
      <c r="F205" s="11"/>
      <c r="G205" s="19"/>
      <c r="H205" s="11"/>
      <c r="I205" s="11"/>
      <c r="J205" s="11"/>
      <c r="K205" s="11"/>
      <c r="L205" s="25"/>
      <c r="M205" s="15"/>
      <c r="N205" s="15"/>
      <c r="O205" s="15"/>
      <c r="P205" s="26"/>
      <c r="Q205" s="15"/>
      <c r="R205" s="15"/>
    </row>
    <row r="206" spans="4:18" s="16" customFormat="1">
      <c r="D206" s="11"/>
      <c r="E206" s="11"/>
      <c r="F206" s="11"/>
      <c r="G206" s="19"/>
      <c r="H206" s="11"/>
      <c r="I206" s="11"/>
      <c r="J206" s="11"/>
      <c r="K206" s="11"/>
      <c r="L206" s="25"/>
      <c r="M206" s="15"/>
      <c r="N206" s="15"/>
      <c r="O206" s="15"/>
      <c r="P206" s="26"/>
      <c r="Q206" s="15"/>
      <c r="R206" s="15"/>
    </row>
    <row r="207" spans="4:18" s="16" customFormat="1">
      <c r="D207" s="11"/>
      <c r="E207" s="11"/>
      <c r="F207" s="11"/>
      <c r="G207" s="19"/>
      <c r="H207" s="11"/>
      <c r="I207" s="11"/>
      <c r="J207" s="11"/>
      <c r="K207" s="11"/>
      <c r="L207" s="25"/>
      <c r="M207" s="15"/>
      <c r="N207" s="15"/>
      <c r="O207" s="15"/>
      <c r="P207" s="26"/>
      <c r="Q207" s="15"/>
      <c r="R207" s="15"/>
    </row>
  </sheetData>
  <autoFilter ref="A6:Y21"/>
  <mergeCells count="31">
    <mergeCell ref="A4:A5"/>
    <mergeCell ref="B4:B6"/>
    <mergeCell ref="C4:C6"/>
    <mergeCell ref="D4:G4"/>
    <mergeCell ref="A1:P1"/>
    <mergeCell ref="A2:P2"/>
    <mergeCell ref="H4:K4"/>
    <mergeCell ref="L4:O4"/>
    <mergeCell ref="P4:P6"/>
    <mergeCell ref="Q4:Q6"/>
    <mergeCell ref="D5:D6"/>
    <mergeCell ref="E5:E6"/>
    <mergeCell ref="F5:F6"/>
    <mergeCell ref="G5:G6"/>
    <mergeCell ref="H5:H6"/>
    <mergeCell ref="I5:I6"/>
    <mergeCell ref="J5:J6"/>
    <mergeCell ref="K5:K6"/>
    <mergeCell ref="L5:M5"/>
    <mergeCell ref="N5:N6"/>
    <mergeCell ref="O5:O6"/>
    <mergeCell ref="A50:B50"/>
    <mergeCell ref="A20:A22"/>
    <mergeCell ref="B20:B22"/>
    <mergeCell ref="Q13:Q17"/>
    <mergeCell ref="H20:H21"/>
    <mergeCell ref="I20:I21"/>
    <mergeCell ref="J20:J21"/>
    <mergeCell ref="K20:K21"/>
    <mergeCell ref="A13:A17"/>
    <mergeCell ref="B13:B17"/>
  </mergeCells>
  <conditionalFormatting sqref="B3:B4">
    <cfRule type="duplicateValues" dxfId="4" priority="64" stopIfTrue="1"/>
  </conditionalFormatting>
  <conditionalFormatting sqref="B10">
    <cfRule type="duplicateValues" dxfId="3" priority="3" stopIfTrue="1"/>
  </conditionalFormatting>
  <conditionalFormatting sqref="B13">
    <cfRule type="duplicateValues" dxfId="2" priority="5" stopIfTrue="1"/>
  </conditionalFormatting>
  <conditionalFormatting sqref="B20">
    <cfRule type="duplicateValues" dxfId="1" priority="2" stopIfTrue="1"/>
  </conditionalFormatting>
  <conditionalFormatting sqref="B24">
    <cfRule type="duplicateValues" dxfId="0" priority="1" stopIfTrue="1"/>
  </conditionalFormatting>
  <pageMargins left="0.45" right="0" top="0.25" bottom="0.2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DS Kèm theo</vt:lpstr>
      <vt:lpstr>TH Nhân Khẩu</vt:lpstr>
      <vt:lpstr> Tổng DT </vt:lpstr>
      <vt:lpstr>TH Nhân Khẩu DATA</vt:lpstr>
      <vt:lpstr>Mỗ</vt:lpstr>
      <vt:lpstr>'DS Kèm theo'!Print_Titles</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Administrator</cp:lastModifiedBy>
  <cp:lastPrinted>2026-05-19T00:16:36Z</cp:lastPrinted>
  <dcterms:created xsi:type="dcterms:W3CDTF">2022-05-25T10:35:42Z</dcterms:created>
  <dcterms:modified xsi:type="dcterms:W3CDTF">2026-05-29T08:35:31Z</dcterms:modified>
</cp:coreProperties>
</file>